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09"/>
  <workbookPr showInkAnnotation="0" autoCompressPictures="0"/>
  <mc:AlternateContent xmlns:mc="http://schemas.openxmlformats.org/markup-compatibility/2006">
    <mc:Choice Requires="x15">
      <x15ac:absPath xmlns:x15ac="http://schemas.microsoft.com/office/spreadsheetml/2010/11/ac" url="/Users/wrd/IPMA-USA Certification/Versioned Forms, Protected/"/>
    </mc:Choice>
  </mc:AlternateContent>
  <xr:revisionPtr revIDLastSave="0" documentId="13_ncr:1_{999EA729-D9C6-814C-A875-FA7011144F8D}" xr6:coauthVersionLast="47" xr6:coauthVersionMax="47" xr10:uidLastSave="{00000000-0000-0000-0000-000000000000}"/>
  <bookViews>
    <workbookView xWindow="0" yWindow="500" windowWidth="25220" windowHeight="14320" tabRatio="786" xr2:uid="{00000000-000D-0000-FFFF-FFFF00000000}"/>
  </bookViews>
  <sheets>
    <sheet name="Instructions" sheetId="1" r:id="rId1"/>
    <sheet name="Names, Domain, Level, Dates" sheetId="12" r:id="rId2"/>
    <sheet name="Project Ratings" sheetId="3" r:id="rId3"/>
    <sheet name="Program Ratings" sheetId="8" r:id="rId4"/>
    <sheet name="Portfolio Ratings" sheetId="9" r:id="rId5"/>
    <sheet name="Ratings Summary" sheetId="7" r:id="rId6"/>
  </sheets>
  <calcPr calcId="191029"/>
  <customWorkbookViews>
    <customWorkbookView name="William Duncan - Personal View" guid="{740DCA0A-182B-E649-BC90-296BE2BDEAB7}" mergeInterval="0" personalView="1" yWindow="54" windowWidth="1280" windowHeight="674" tabRatio="500" activeSheetId="1" showStatusbar="0"/>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O2" i="7" l="1"/>
  <c r="F4" i="3"/>
  <c r="G99" i="3" s="1"/>
  <c r="F4" i="8"/>
  <c r="G97" i="8" s="1"/>
  <c r="F4" i="9"/>
  <c r="G94" i="9" s="1"/>
  <c r="F3" i="3"/>
  <c r="F2" i="3"/>
  <c r="C2" i="3"/>
  <c r="F3" i="8"/>
  <c r="F2" i="8"/>
  <c r="C2" i="8"/>
  <c r="F3" i="9"/>
  <c r="F2" i="9"/>
  <c r="I124" i="8" l="1"/>
  <c r="J124" i="8"/>
  <c r="K124" i="8"/>
  <c r="L124" i="8"/>
  <c r="M124" i="8"/>
  <c r="N124" i="8"/>
  <c r="O124" i="8"/>
  <c r="I125" i="8"/>
  <c r="J125" i="8"/>
  <c r="K125" i="8"/>
  <c r="L125" i="8"/>
  <c r="M125" i="8"/>
  <c r="N125" i="8"/>
  <c r="O125" i="8"/>
  <c r="I126" i="8"/>
  <c r="J126" i="8"/>
  <c r="K126" i="8"/>
  <c r="L126" i="8"/>
  <c r="M126" i="8"/>
  <c r="N126" i="8"/>
  <c r="O126" i="8"/>
  <c r="I127" i="8"/>
  <c r="J127" i="8"/>
  <c r="K127" i="8"/>
  <c r="L127" i="8"/>
  <c r="M127" i="8"/>
  <c r="N127" i="8"/>
  <c r="O127" i="8"/>
  <c r="I128" i="8"/>
  <c r="J128" i="8"/>
  <c r="K128" i="8"/>
  <c r="L128" i="8"/>
  <c r="M128" i="8"/>
  <c r="N128" i="8"/>
  <c r="O128" i="8"/>
  <c r="I129" i="8"/>
  <c r="J129" i="8"/>
  <c r="K129" i="8"/>
  <c r="L129" i="8"/>
  <c r="M129" i="8"/>
  <c r="N129" i="8"/>
  <c r="O129" i="8"/>
  <c r="I130" i="8"/>
  <c r="J130" i="8"/>
  <c r="K130" i="8"/>
  <c r="L130" i="8"/>
  <c r="M130" i="8"/>
  <c r="N130" i="8"/>
  <c r="O130" i="8"/>
  <c r="I131" i="8"/>
  <c r="J131" i="8"/>
  <c r="K131" i="8"/>
  <c r="L131" i="8"/>
  <c r="M131" i="8"/>
  <c r="N131" i="8"/>
  <c r="O131" i="8"/>
  <c r="I132" i="8"/>
  <c r="J132" i="8"/>
  <c r="K132" i="8"/>
  <c r="L132" i="8"/>
  <c r="M132" i="8"/>
  <c r="N132" i="8"/>
  <c r="O132" i="8"/>
  <c r="I133" i="8"/>
  <c r="J133" i="8"/>
  <c r="K133" i="8"/>
  <c r="L133" i="8"/>
  <c r="M133" i="8"/>
  <c r="N133" i="8"/>
  <c r="O133" i="8"/>
  <c r="I124" i="9"/>
  <c r="J124" i="9"/>
  <c r="K124" i="9"/>
  <c r="L124" i="9"/>
  <c r="M124" i="9"/>
  <c r="N124" i="9"/>
  <c r="O124" i="9"/>
  <c r="I125" i="9"/>
  <c r="J125" i="9"/>
  <c r="K125" i="9"/>
  <c r="L125" i="9"/>
  <c r="M125" i="9"/>
  <c r="N125" i="9"/>
  <c r="O125" i="9"/>
  <c r="I126" i="9"/>
  <c r="J126" i="9"/>
  <c r="K126" i="9"/>
  <c r="L126" i="9"/>
  <c r="M126" i="9"/>
  <c r="N126" i="9"/>
  <c r="O126" i="9"/>
  <c r="I127" i="9"/>
  <c r="J127" i="9"/>
  <c r="K127" i="9"/>
  <c r="L127" i="9"/>
  <c r="M127" i="9"/>
  <c r="N127" i="9"/>
  <c r="O127" i="9"/>
  <c r="I128" i="9"/>
  <c r="J128" i="9"/>
  <c r="K128" i="9"/>
  <c r="L128" i="9"/>
  <c r="M128" i="9"/>
  <c r="N128" i="9"/>
  <c r="O128" i="9"/>
  <c r="I129" i="9"/>
  <c r="J129" i="9"/>
  <c r="K129" i="9"/>
  <c r="L129" i="9"/>
  <c r="M129" i="9"/>
  <c r="N129" i="9"/>
  <c r="O129" i="9"/>
  <c r="I130" i="9"/>
  <c r="J130" i="9"/>
  <c r="K130" i="9"/>
  <c r="L130" i="9"/>
  <c r="M130" i="9"/>
  <c r="N130" i="9"/>
  <c r="O130" i="9"/>
  <c r="I131" i="9"/>
  <c r="J131" i="9"/>
  <c r="K131" i="9"/>
  <c r="L131" i="9"/>
  <c r="M131" i="9"/>
  <c r="N131" i="9"/>
  <c r="O131" i="9"/>
  <c r="I132" i="9"/>
  <c r="J132" i="9"/>
  <c r="K132" i="9"/>
  <c r="L132" i="9"/>
  <c r="M132" i="9"/>
  <c r="N132" i="9"/>
  <c r="O132" i="9"/>
  <c r="I133" i="9"/>
  <c r="J133" i="9"/>
  <c r="K133" i="9"/>
  <c r="L133" i="9"/>
  <c r="M133" i="9"/>
  <c r="N133" i="9"/>
  <c r="O133" i="9"/>
  <c r="H133" i="9"/>
  <c r="H132" i="9"/>
  <c r="H131" i="9"/>
  <c r="H130" i="9"/>
  <c r="H129" i="9"/>
  <c r="H128" i="9"/>
  <c r="H127" i="9"/>
  <c r="H126" i="9"/>
  <c r="H125" i="9"/>
  <c r="H124" i="9"/>
  <c r="H133" i="8"/>
  <c r="H132" i="8"/>
  <c r="H131" i="8"/>
  <c r="H130" i="8"/>
  <c r="H129" i="8"/>
  <c r="H128" i="8"/>
  <c r="H127" i="8"/>
  <c r="H126" i="8"/>
  <c r="H125" i="8"/>
  <c r="H124" i="8"/>
  <c r="I124" i="3"/>
  <c r="J124" i="3"/>
  <c r="K124" i="3"/>
  <c r="L124" i="3"/>
  <c r="M124" i="3"/>
  <c r="N124" i="3"/>
  <c r="O124" i="3"/>
  <c r="I125" i="3"/>
  <c r="J125" i="3"/>
  <c r="K125" i="3"/>
  <c r="L125" i="3"/>
  <c r="M125" i="3"/>
  <c r="N125" i="3"/>
  <c r="O125" i="3"/>
  <c r="I126" i="3"/>
  <c r="J126" i="3"/>
  <c r="K126" i="3"/>
  <c r="L126" i="3"/>
  <c r="M126" i="3"/>
  <c r="N126" i="3"/>
  <c r="O126" i="3"/>
  <c r="I127" i="3"/>
  <c r="J127" i="3"/>
  <c r="K127" i="3"/>
  <c r="L127" i="3"/>
  <c r="M127" i="3"/>
  <c r="N127" i="3"/>
  <c r="O127" i="3"/>
  <c r="I128" i="3"/>
  <c r="J128" i="3"/>
  <c r="K128" i="3"/>
  <c r="L128" i="3"/>
  <c r="M128" i="3"/>
  <c r="N128" i="3"/>
  <c r="O128" i="3"/>
  <c r="I129" i="3"/>
  <c r="J129" i="3"/>
  <c r="K129" i="3"/>
  <c r="L129" i="3"/>
  <c r="M129" i="3"/>
  <c r="N129" i="3"/>
  <c r="O129" i="3"/>
  <c r="I130" i="3"/>
  <c r="J130" i="3"/>
  <c r="K130" i="3"/>
  <c r="L130" i="3"/>
  <c r="M130" i="3"/>
  <c r="N130" i="3"/>
  <c r="O130" i="3"/>
  <c r="I131" i="3"/>
  <c r="J131" i="3"/>
  <c r="K131" i="3"/>
  <c r="L131" i="3"/>
  <c r="M131" i="3"/>
  <c r="N131" i="3"/>
  <c r="O131" i="3"/>
  <c r="I132" i="3"/>
  <c r="J132" i="3"/>
  <c r="K132" i="3"/>
  <c r="L132" i="3"/>
  <c r="M132" i="3"/>
  <c r="N132" i="3"/>
  <c r="O132" i="3"/>
  <c r="I133" i="3"/>
  <c r="J133" i="3"/>
  <c r="K133" i="3"/>
  <c r="L133" i="3"/>
  <c r="M133" i="3"/>
  <c r="N133" i="3"/>
  <c r="O133" i="3"/>
  <c r="H133" i="3"/>
  <c r="H132" i="3"/>
  <c r="H131" i="3"/>
  <c r="H130" i="3"/>
  <c r="H129" i="3"/>
  <c r="H128" i="3"/>
  <c r="H127" i="3"/>
  <c r="H126" i="3"/>
  <c r="H125" i="3"/>
  <c r="H124" i="3"/>
  <c r="I96" i="9" l="1"/>
  <c r="H96" i="9"/>
  <c r="O101" i="3"/>
  <c r="M99" i="8"/>
  <c r="I99" i="8"/>
  <c r="L99" i="8"/>
  <c r="O99" i="8"/>
  <c r="K99" i="8"/>
  <c r="H99" i="8"/>
  <c r="O96" i="9"/>
  <c r="K96" i="9"/>
  <c r="L96" i="9"/>
  <c r="N96" i="9"/>
  <c r="M96" i="9"/>
  <c r="N99" i="8"/>
  <c r="J96" i="9"/>
  <c r="J99" i="8"/>
  <c r="L101" i="3"/>
  <c r="H101" i="3"/>
  <c r="N101" i="3"/>
  <c r="J101" i="3"/>
  <c r="M101" i="3"/>
  <c r="K101" i="3"/>
  <c r="I101" i="3"/>
  <c r="D8" i="12"/>
  <c r="I37" i="8" l="1"/>
  <c r="J37" i="8"/>
  <c r="J87" i="8" s="1"/>
  <c r="K37" i="8"/>
  <c r="K87" i="8" s="1"/>
  <c r="L37" i="8"/>
  <c r="L87" i="8" s="1"/>
  <c r="M37" i="8"/>
  <c r="N37" i="8"/>
  <c r="N87" i="8" s="1"/>
  <c r="O37" i="8"/>
  <c r="O87" i="8" s="1"/>
  <c r="H37" i="8"/>
  <c r="H87" i="8" s="1"/>
  <c r="B18" i="8"/>
  <c r="B19" i="8" s="1"/>
  <c r="B20" i="8" s="1"/>
  <c r="S19" i="8"/>
  <c r="AL19" i="8" s="1"/>
  <c r="U19" i="8"/>
  <c r="AN19" i="8" s="1"/>
  <c r="W19" i="8"/>
  <c r="AP19" i="8" s="1"/>
  <c r="Y19" i="8"/>
  <c r="AR19" i="8" s="1"/>
  <c r="AA19" i="8"/>
  <c r="AT19" i="8" s="1"/>
  <c r="AC19" i="8"/>
  <c r="AV19" i="8" s="1"/>
  <c r="AE19" i="8"/>
  <c r="AX19" i="8" s="1"/>
  <c r="AG19" i="8"/>
  <c r="AZ19" i="8" s="1"/>
  <c r="S74" i="3"/>
  <c r="U74" i="3"/>
  <c r="AN74" i="3" s="1"/>
  <c r="W74" i="3"/>
  <c r="AP74" i="3" s="1"/>
  <c r="Y74" i="3"/>
  <c r="AR74" i="3" s="1"/>
  <c r="AA74" i="3"/>
  <c r="AT74" i="3" s="1"/>
  <c r="AC74" i="3"/>
  <c r="AV74" i="3" s="1"/>
  <c r="AE74" i="3"/>
  <c r="AX74" i="3" s="1"/>
  <c r="AG74" i="3"/>
  <c r="AZ74" i="3" s="1"/>
  <c r="S75" i="3"/>
  <c r="AL75" i="3" s="1"/>
  <c r="U75" i="3"/>
  <c r="AN75" i="3" s="1"/>
  <c r="W75" i="3"/>
  <c r="AP75" i="3" s="1"/>
  <c r="Y75" i="3"/>
  <c r="AR75" i="3" s="1"/>
  <c r="AA75" i="3"/>
  <c r="AT75" i="3" s="1"/>
  <c r="AC75" i="3"/>
  <c r="AV75" i="3" s="1"/>
  <c r="AE75" i="3"/>
  <c r="AX75" i="3" s="1"/>
  <c r="AG75" i="3"/>
  <c r="AZ75" i="3" s="1"/>
  <c r="S44" i="3"/>
  <c r="AL44" i="3" s="1"/>
  <c r="U44" i="3"/>
  <c r="AN44" i="3" s="1"/>
  <c r="W44" i="3"/>
  <c r="AP44" i="3" s="1"/>
  <c r="Y44" i="3"/>
  <c r="AR44" i="3" s="1"/>
  <c r="AA44" i="3"/>
  <c r="AT44" i="3" s="1"/>
  <c r="AC44" i="3"/>
  <c r="AV44" i="3" s="1"/>
  <c r="AE44" i="3"/>
  <c r="AX44" i="3" s="1"/>
  <c r="AG44" i="3"/>
  <c r="AZ44" i="3" s="1"/>
  <c r="S45" i="3"/>
  <c r="AL45" i="3" s="1"/>
  <c r="U45" i="3"/>
  <c r="AN45" i="3" s="1"/>
  <c r="W45" i="3"/>
  <c r="AP45" i="3" s="1"/>
  <c r="Y45" i="3"/>
  <c r="AR45" i="3"/>
  <c r="AA45" i="3"/>
  <c r="AT45" i="3" s="1"/>
  <c r="AC45" i="3"/>
  <c r="AV45" i="3" s="1"/>
  <c r="AE45" i="3"/>
  <c r="AX45" i="3" s="1"/>
  <c r="AG45" i="3"/>
  <c r="AZ45" i="3" s="1"/>
  <c r="S46" i="3"/>
  <c r="AL46" i="3" s="1"/>
  <c r="U46" i="3"/>
  <c r="AN46" i="3" s="1"/>
  <c r="W46" i="3"/>
  <c r="AP46" i="3" s="1"/>
  <c r="Y46" i="3"/>
  <c r="AR46" i="3" s="1"/>
  <c r="AA46" i="3"/>
  <c r="AT46" i="3" s="1"/>
  <c r="AC46" i="3"/>
  <c r="AV46" i="3" s="1"/>
  <c r="AE46" i="3"/>
  <c r="AX46" i="3" s="1"/>
  <c r="AG46" i="3"/>
  <c r="AZ46" i="3" s="1"/>
  <c r="S36" i="3"/>
  <c r="U36" i="3"/>
  <c r="AN36" i="3" s="1"/>
  <c r="W36" i="3"/>
  <c r="AP36" i="3" s="1"/>
  <c r="Y36" i="3"/>
  <c r="AR36" i="3" s="1"/>
  <c r="AA36" i="3"/>
  <c r="AT36" i="3" s="1"/>
  <c r="AC36" i="3"/>
  <c r="AV36" i="3" s="1"/>
  <c r="AE36" i="3"/>
  <c r="AX36" i="3" s="1"/>
  <c r="AG36" i="3"/>
  <c r="AZ36" i="3" s="1"/>
  <c r="S37" i="3"/>
  <c r="AL37" i="3" s="1"/>
  <c r="U37" i="3"/>
  <c r="AN37" i="3" s="1"/>
  <c r="W37" i="3"/>
  <c r="AP37" i="3" s="1"/>
  <c r="Y37" i="3"/>
  <c r="AR37" i="3" s="1"/>
  <c r="AA37" i="3"/>
  <c r="AT37" i="3" s="1"/>
  <c r="AC37" i="3"/>
  <c r="AV37" i="3" s="1"/>
  <c r="AE37" i="3"/>
  <c r="AX37" i="3" s="1"/>
  <c r="AG37" i="3"/>
  <c r="AZ37" i="3" s="1"/>
  <c r="S38" i="3"/>
  <c r="AL38" i="3" s="1"/>
  <c r="U38" i="3"/>
  <c r="AN38" i="3" s="1"/>
  <c r="W38" i="3"/>
  <c r="AP38" i="3" s="1"/>
  <c r="Y38" i="3"/>
  <c r="AR38" i="3" s="1"/>
  <c r="AA38" i="3"/>
  <c r="AT38" i="3" s="1"/>
  <c r="AC38" i="3"/>
  <c r="AV38" i="3" s="1"/>
  <c r="AE38" i="3"/>
  <c r="AX38" i="3" s="1"/>
  <c r="AG38" i="3"/>
  <c r="AZ38" i="3" s="1"/>
  <c r="S19" i="3"/>
  <c r="U19" i="3"/>
  <c r="AN19" i="3" s="1"/>
  <c r="W19" i="3"/>
  <c r="AP19" i="3" s="1"/>
  <c r="Y19" i="3"/>
  <c r="AR19" i="3" s="1"/>
  <c r="AA19" i="3"/>
  <c r="AT19" i="3" s="1"/>
  <c r="AC19" i="3"/>
  <c r="AV19" i="3" s="1"/>
  <c r="AE19" i="3"/>
  <c r="AX19" i="3" s="1"/>
  <c r="AG19" i="3"/>
  <c r="AZ19" i="3"/>
  <c r="S20" i="3"/>
  <c r="AL20" i="3" s="1"/>
  <c r="U20" i="3"/>
  <c r="AN20" i="3" s="1"/>
  <c r="W20" i="3"/>
  <c r="AP20" i="3" s="1"/>
  <c r="Y20" i="3"/>
  <c r="AR20" i="3" s="1"/>
  <c r="AA20" i="3"/>
  <c r="AT20" i="3" s="1"/>
  <c r="AC20" i="3"/>
  <c r="AV20" i="3" s="1"/>
  <c r="AE20" i="3"/>
  <c r="AX20" i="3" s="1"/>
  <c r="AG20" i="3"/>
  <c r="AZ20" i="3" s="1"/>
  <c r="S21" i="3"/>
  <c r="AL21" i="3" s="1"/>
  <c r="U21" i="3"/>
  <c r="AN21" i="3" s="1"/>
  <c r="W21" i="3"/>
  <c r="AP21" i="3" s="1"/>
  <c r="Y21" i="3"/>
  <c r="AR21" i="3" s="1"/>
  <c r="AA21" i="3"/>
  <c r="AT21" i="3" s="1"/>
  <c r="AC21" i="3"/>
  <c r="AV21" i="3" s="1"/>
  <c r="AE21" i="3"/>
  <c r="AX21" i="3" s="1"/>
  <c r="AG21" i="3"/>
  <c r="AZ21" i="3" s="1"/>
  <c r="W58" i="3"/>
  <c r="AP58" i="3" s="1"/>
  <c r="W59" i="3"/>
  <c r="W60" i="3"/>
  <c r="AP60" i="3" s="1"/>
  <c r="W61" i="3"/>
  <c r="S58" i="3"/>
  <c r="S59" i="3"/>
  <c r="AL59" i="3" s="1"/>
  <c r="S60" i="3"/>
  <c r="AL60" i="3" s="1"/>
  <c r="S61" i="3"/>
  <c r="AL61" i="3" s="1"/>
  <c r="S51" i="3"/>
  <c r="S52" i="3"/>
  <c r="AL52" i="3" s="1"/>
  <c r="S53" i="3"/>
  <c r="U43" i="3"/>
  <c r="S43" i="3"/>
  <c r="AL43" i="3" s="1"/>
  <c r="AA35" i="3"/>
  <c r="AT35" i="3" s="1"/>
  <c r="Y35" i="3"/>
  <c r="AR35" i="3" s="1"/>
  <c r="W35" i="3"/>
  <c r="W39" i="3" s="1"/>
  <c r="U35" i="3"/>
  <c r="S35" i="3"/>
  <c r="AL35" i="3" s="1"/>
  <c r="S26" i="3"/>
  <c r="S27" i="3"/>
  <c r="AL27" i="3" s="1"/>
  <c r="S28" i="3"/>
  <c r="AL28" i="3" s="1"/>
  <c r="S29" i="3"/>
  <c r="AL29" i="3" s="1"/>
  <c r="S30" i="3"/>
  <c r="S18" i="3"/>
  <c r="AL18" i="3" s="1"/>
  <c r="AG9" i="3"/>
  <c r="AG10" i="3"/>
  <c r="AZ10" i="3" s="1"/>
  <c r="AG11" i="3"/>
  <c r="AG12" i="3"/>
  <c r="AG13" i="3"/>
  <c r="AE9" i="3"/>
  <c r="AX9" i="3" s="1"/>
  <c r="AE10" i="3"/>
  <c r="AX10" i="3" s="1"/>
  <c r="AE11" i="3"/>
  <c r="AE12" i="3"/>
  <c r="AE13" i="3"/>
  <c r="AX13" i="3" s="1"/>
  <c r="AC9" i="3"/>
  <c r="AC10" i="3"/>
  <c r="AV10" i="3" s="1"/>
  <c r="AC11" i="3"/>
  <c r="AC12" i="3"/>
  <c r="AV12" i="3" s="1"/>
  <c r="AC13" i="3"/>
  <c r="AV13" i="3" s="1"/>
  <c r="AA9" i="3"/>
  <c r="AT9" i="3" s="1"/>
  <c r="AA10" i="3"/>
  <c r="AA11" i="3"/>
  <c r="AT11" i="3" s="1"/>
  <c r="AA12" i="3"/>
  <c r="AA13" i="3"/>
  <c r="AT13" i="3" s="1"/>
  <c r="Y9" i="3"/>
  <c r="Y10" i="3"/>
  <c r="AR10" i="3" s="1"/>
  <c r="Y11" i="3"/>
  <c r="AR11" i="3" s="1"/>
  <c r="Y12" i="3"/>
  <c r="AR12" i="3" s="1"/>
  <c r="Y13" i="3"/>
  <c r="W9" i="3"/>
  <c r="AP9" i="3" s="1"/>
  <c r="W10" i="3"/>
  <c r="W11" i="3"/>
  <c r="W12" i="3"/>
  <c r="W13" i="3"/>
  <c r="AP13" i="3" s="1"/>
  <c r="U9" i="3"/>
  <c r="U10" i="3"/>
  <c r="U11" i="3"/>
  <c r="U12" i="3"/>
  <c r="AN12" i="3" s="1"/>
  <c r="U13" i="3"/>
  <c r="S9" i="3"/>
  <c r="S10" i="3"/>
  <c r="S11" i="3"/>
  <c r="AL11" i="3" s="1"/>
  <c r="S12" i="3"/>
  <c r="S13" i="3"/>
  <c r="AL13" i="3" s="1"/>
  <c r="B53" i="9"/>
  <c r="B54" i="9" s="1"/>
  <c r="B55" i="9" s="1"/>
  <c r="B56" i="9" s="1"/>
  <c r="B47" i="9"/>
  <c r="B48" i="9" s="1"/>
  <c r="B40" i="9"/>
  <c r="B41" i="9" s="1"/>
  <c r="B42" i="9" s="1"/>
  <c r="B33" i="9"/>
  <c r="B34" i="9" s="1"/>
  <c r="B35" i="9" s="1"/>
  <c r="B26" i="9"/>
  <c r="B27" i="9" s="1"/>
  <c r="B28" i="9" s="1"/>
  <c r="B18" i="9"/>
  <c r="B19" i="9" s="1"/>
  <c r="B20" i="9" s="1"/>
  <c r="B21" i="9" s="1"/>
  <c r="B9" i="9"/>
  <c r="B10" i="9" s="1"/>
  <c r="B11" i="9" s="1"/>
  <c r="B12" i="9" s="1"/>
  <c r="B13" i="9" s="1"/>
  <c r="B78" i="8"/>
  <c r="B79" i="8" s="1"/>
  <c r="B71" i="8"/>
  <c r="B72" i="8" s="1"/>
  <c r="B73" i="8" s="1"/>
  <c r="B64" i="8"/>
  <c r="B65" i="8" s="1"/>
  <c r="B66" i="8" s="1"/>
  <c r="B56" i="8"/>
  <c r="B57" i="8" s="1"/>
  <c r="B58" i="8" s="1"/>
  <c r="B59" i="8" s="1"/>
  <c r="B49" i="8"/>
  <c r="B50" i="8" s="1"/>
  <c r="B51" i="8" s="1"/>
  <c r="B41" i="8"/>
  <c r="B42" i="8" s="1"/>
  <c r="B43" i="8" s="1"/>
  <c r="B44" i="8" s="1"/>
  <c r="B34" i="8"/>
  <c r="B35" i="8" s="1"/>
  <c r="B36" i="8" s="1"/>
  <c r="AG35" i="8"/>
  <c r="AZ35" i="8" s="1"/>
  <c r="AE35" i="8"/>
  <c r="AX35" i="8" s="1"/>
  <c r="AC35" i="8"/>
  <c r="AV35" i="8" s="1"/>
  <c r="AA35" i="8"/>
  <c r="AT35" i="8" s="1"/>
  <c r="Y35" i="8"/>
  <c r="AR35" i="8" s="1"/>
  <c r="W35" i="8"/>
  <c r="AP35" i="8" s="1"/>
  <c r="U35" i="8"/>
  <c r="AN35" i="8" s="1"/>
  <c r="S35" i="8"/>
  <c r="AL35" i="8" s="1"/>
  <c r="B25" i="8"/>
  <c r="B26" i="8" s="1"/>
  <c r="B27" i="8" s="1"/>
  <c r="B28" i="8" s="1"/>
  <c r="B29" i="8" s="1"/>
  <c r="B9" i="8"/>
  <c r="B10" i="8" s="1"/>
  <c r="B11" i="8" s="1"/>
  <c r="B12" i="8" s="1"/>
  <c r="B13" i="8" s="1"/>
  <c r="B18" i="3"/>
  <c r="B19" i="3" s="1"/>
  <c r="B20" i="3" s="1"/>
  <c r="B21" i="3" s="1"/>
  <c r="B35" i="3"/>
  <c r="B36" i="3" s="1"/>
  <c r="B37" i="3" s="1"/>
  <c r="B38" i="3" s="1"/>
  <c r="C42" i="3"/>
  <c r="B43" i="3"/>
  <c r="B44" i="3" s="1"/>
  <c r="B45" i="3" s="1"/>
  <c r="B46" i="3" s="1"/>
  <c r="B51" i="3"/>
  <c r="B52" i="3" s="1"/>
  <c r="B53" i="3" s="1"/>
  <c r="B80" i="3"/>
  <c r="B81" i="3" s="1"/>
  <c r="B73" i="3"/>
  <c r="B74" i="3" s="1"/>
  <c r="B75" i="3" s="1"/>
  <c r="B66" i="3"/>
  <c r="B67" i="3" s="1"/>
  <c r="B68" i="3"/>
  <c r="B9" i="3"/>
  <c r="B10" i="3" s="1"/>
  <c r="B11" i="3" s="1"/>
  <c r="B12" i="3" s="1"/>
  <c r="B13" i="3" s="1"/>
  <c r="B58" i="3"/>
  <c r="B59" i="3"/>
  <c r="B60" i="3" s="1"/>
  <c r="B61" i="3" s="1"/>
  <c r="B26" i="3"/>
  <c r="B27" i="3" s="1"/>
  <c r="B28" i="3" s="1"/>
  <c r="B29" i="3" s="1"/>
  <c r="B30" i="3" s="1"/>
  <c r="AG9" i="9"/>
  <c r="AZ9" i="9" s="1"/>
  <c r="AG10" i="9"/>
  <c r="AZ10" i="9" s="1"/>
  <c r="AG11" i="9"/>
  <c r="AZ11" i="9" s="1"/>
  <c r="AG12" i="9"/>
  <c r="AG13" i="9"/>
  <c r="AZ13" i="9" s="1"/>
  <c r="AG18" i="9"/>
  <c r="AG19" i="9"/>
  <c r="AZ19" i="9" s="1"/>
  <c r="AG20" i="9"/>
  <c r="AZ20" i="9" s="1"/>
  <c r="AG21" i="9"/>
  <c r="AZ21" i="9" s="1"/>
  <c r="AG26" i="9"/>
  <c r="AG27" i="9"/>
  <c r="AZ27" i="9" s="1"/>
  <c r="AG28" i="9"/>
  <c r="AZ28" i="9" s="1"/>
  <c r="AG33" i="9"/>
  <c r="AZ33" i="9" s="1"/>
  <c r="AG34" i="9"/>
  <c r="AG35" i="9"/>
  <c r="AZ35" i="9" s="1"/>
  <c r="AG40" i="9"/>
  <c r="AZ40" i="9" s="1"/>
  <c r="AG41" i="9"/>
  <c r="AZ41" i="9" s="1"/>
  <c r="AG42" i="9"/>
  <c r="AZ42" i="9" s="1"/>
  <c r="AG47" i="9"/>
  <c r="AZ47" i="9" s="1"/>
  <c r="AG48" i="9"/>
  <c r="AZ48" i="9" s="1"/>
  <c r="AG53" i="9"/>
  <c r="AZ53" i="9" s="1"/>
  <c r="AG54" i="9"/>
  <c r="AZ54" i="9" s="1"/>
  <c r="AG55" i="9"/>
  <c r="AZ55" i="9" s="1"/>
  <c r="AG56" i="9"/>
  <c r="AZ56" i="9" s="1"/>
  <c r="AG61" i="9"/>
  <c r="AG62" i="9"/>
  <c r="AZ62" i="9" s="1"/>
  <c r="AG63" i="9"/>
  <c r="AZ63" i="9" s="1"/>
  <c r="AG68" i="9"/>
  <c r="AZ68" i="9" s="1"/>
  <c r="AG69" i="9"/>
  <c r="AZ69" i="9" s="1"/>
  <c r="AG74" i="9"/>
  <c r="AZ74" i="9" s="1"/>
  <c r="AG75" i="9"/>
  <c r="AZ75" i="9" s="1"/>
  <c r="AG76" i="9"/>
  <c r="AZ76" i="9" s="1"/>
  <c r="AG71" i="9"/>
  <c r="AG78" i="9"/>
  <c r="AE9" i="9"/>
  <c r="AX9" i="9" s="1"/>
  <c r="AE10" i="9"/>
  <c r="AX10" i="9" s="1"/>
  <c r="AE11" i="9"/>
  <c r="AX11" i="9"/>
  <c r="AE12" i="9"/>
  <c r="AX12" i="9" s="1"/>
  <c r="AE13" i="9"/>
  <c r="AX13" i="9" s="1"/>
  <c r="AE18" i="9"/>
  <c r="AE19" i="9"/>
  <c r="AX19" i="9" s="1"/>
  <c r="AE20" i="9"/>
  <c r="AX20" i="9" s="1"/>
  <c r="AE21" i="9"/>
  <c r="AX21" i="9" s="1"/>
  <c r="AE26" i="9"/>
  <c r="AX26" i="9" s="1"/>
  <c r="AE27" i="9"/>
  <c r="AX27" i="9" s="1"/>
  <c r="AE28" i="9"/>
  <c r="AX28" i="9" s="1"/>
  <c r="AE33" i="9"/>
  <c r="AX33" i="9" s="1"/>
  <c r="AE34" i="9"/>
  <c r="AX34" i="9" s="1"/>
  <c r="AE35" i="9"/>
  <c r="AX35" i="9" s="1"/>
  <c r="AE40" i="9"/>
  <c r="AX40" i="9" s="1"/>
  <c r="AE41" i="9"/>
  <c r="AX41" i="9" s="1"/>
  <c r="AE42" i="9"/>
  <c r="AX42" i="9" s="1"/>
  <c r="AE47" i="9"/>
  <c r="AX47" i="9" s="1"/>
  <c r="AE48" i="9"/>
  <c r="AE53" i="9"/>
  <c r="AX53" i="9" s="1"/>
  <c r="AE54" i="9"/>
  <c r="AX54" i="9" s="1"/>
  <c r="AE55" i="9"/>
  <c r="AX55" i="9" s="1"/>
  <c r="AE56" i="9"/>
  <c r="AX56" i="9"/>
  <c r="AE61" i="9"/>
  <c r="AX61" i="9" s="1"/>
  <c r="AE62" i="9"/>
  <c r="AX62" i="9" s="1"/>
  <c r="AE63" i="9"/>
  <c r="AE68" i="9"/>
  <c r="AE69" i="9"/>
  <c r="AX69" i="9" s="1"/>
  <c r="AE74" i="9"/>
  <c r="AE75" i="9"/>
  <c r="AX75" i="9" s="1"/>
  <c r="AE76" i="9"/>
  <c r="AX76" i="9" s="1"/>
  <c r="AC9" i="9"/>
  <c r="AC10" i="9"/>
  <c r="AV10" i="9" s="1"/>
  <c r="AC11" i="9"/>
  <c r="AV11" i="9" s="1"/>
  <c r="AC12" i="9"/>
  <c r="AV12" i="9" s="1"/>
  <c r="AC13" i="9"/>
  <c r="AV13" i="9" s="1"/>
  <c r="AC18" i="9"/>
  <c r="AV18" i="9" s="1"/>
  <c r="AC19" i="9"/>
  <c r="AV19" i="9" s="1"/>
  <c r="AC20" i="9"/>
  <c r="AV20" i="9" s="1"/>
  <c r="AC21" i="9"/>
  <c r="AV21" i="9" s="1"/>
  <c r="AC26" i="9"/>
  <c r="AC27" i="9"/>
  <c r="AV27" i="9" s="1"/>
  <c r="AC28" i="9"/>
  <c r="AV28" i="9" s="1"/>
  <c r="AC33" i="9"/>
  <c r="AC34" i="9"/>
  <c r="AV34" i="9" s="1"/>
  <c r="AC35" i="9"/>
  <c r="AV35" i="9" s="1"/>
  <c r="AC40" i="9"/>
  <c r="AC41" i="9"/>
  <c r="AV41" i="9" s="1"/>
  <c r="AC42" i="9"/>
  <c r="AV42" i="9" s="1"/>
  <c r="AC47" i="9"/>
  <c r="AC48" i="9"/>
  <c r="AV48" i="9" s="1"/>
  <c r="AC53" i="9"/>
  <c r="AC54" i="9"/>
  <c r="AV54" i="9" s="1"/>
  <c r="AC55" i="9"/>
  <c r="AV55" i="9" s="1"/>
  <c r="AC56" i="9"/>
  <c r="AV56" i="9" s="1"/>
  <c r="AC61" i="9"/>
  <c r="AV61" i="9" s="1"/>
  <c r="AC62" i="9"/>
  <c r="AV62" i="9" s="1"/>
  <c r="AC63" i="9"/>
  <c r="AV63" i="9" s="1"/>
  <c r="AC68" i="9"/>
  <c r="AC69" i="9"/>
  <c r="AV69" i="9" s="1"/>
  <c r="AC74" i="9"/>
  <c r="AV74" i="9" s="1"/>
  <c r="AC75" i="9"/>
  <c r="AV75" i="9" s="1"/>
  <c r="AC76" i="9"/>
  <c r="AV76" i="9" s="1"/>
  <c r="AA9" i="9"/>
  <c r="AT9" i="9" s="1"/>
  <c r="AA10" i="9"/>
  <c r="AT10" i="9" s="1"/>
  <c r="AA11" i="9"/>
  <c r="AT11" i="9" s="1"/>
  <c r="AA12" i="9"/>
  <c r="AT12" i="9" s="1"/>
  <c r="AA13" i="9"/>
  <c r="AT13" i="9" s="1"/>
  <c r="AA18" i="9"/>
  <c r="AA19" i="9"/>
  <c r="AT19" i="9" s="1"/>
  <c r="AA20" i="9"/>
  <c r="AT20" i="9" s="1"/>
  <c r="AA21" i="9"/>
  <c r="AT21" i="9" s="1"/>
  <c r="AA26" i="9"/>
  <c r="AT26" i="9" s="1"/>
  <c r="AA27" i="9"/>
  <c r="AT27" i="9" s="1"/>
  <c r="AA28" i="9"/>
  <c r="AT28" i="9" s="1"/>
  <c r="AA33" i="9"/>
  <c r="AT33" i="9" s="1"/>
  <c r="AA34" i="9"/>
  <c r="AT34" i="9" s="1"/>
  <c r="AA35" i="9"/>
  <c r="AT35" i="9" s="1"/>
  <c r="AA40" i="9"/>
  <c r="AA41" i="9"/>
  <c r="AT41" i="9" s="1"/>
  <c r="AA42" i="9"/>
  <c r="AT42" i="9" s="1"/>
  <c r="AA47" i="9"/>
  <c r="AT47" i="9" s="1"/>
  <c r="AA48" i="9"/>
  <c r="AA53" i="9"/>
  <c r="AT53" i="9" s="1"/>
  <c r="AA54" i="9"/>
  <c r="AT54" i="9" s="1"/>
  <c r="AA55" i="9"/>
  <c r="AT55" i="9" s="1"/>
  <c r="AA56" i="9"/>
  <c r="AT56" i="9" s="1"/>
  <c r="AA61" i="9"/>
  <c r="AT61" i="9" s="1"/>
  <c r="AA62" i="9"/>
  <c r="AT62" i="9" s="1"/>
  <c r="AA63" i="9"/>
  <c r="AA68" i="9"/>
  <c r="AA69" i="9"/>
  <c r="AT69" i="9" s="1"/>
  <c r="AA74" i="9"/>
  <c r="AT74" i="9" s="1"/>
  <c r="AA75" i="9"/>
  <c r="AT75" i="9" s="1"/>
  <c r="AA76" i="9"/>
  <c r="AT76" i="9" s="1"/>
  <c r="Y9" i="9"/>
  <c r="AR9" i="9" s="1"/>
  <c r="Y10" i="9"/>
  <c r="AR10" i="9" s="1"/>
  <c r="Y11" i="9"/>
  <c r="AR11" i="9" s="1"/>
  <c r="Y12" i="9"/>
  <c r="AR12" i="9" s="1"/>
  <c r="Y13" i="9"/>
  <c r="AR13" i="9" s="1"/>
  <c r="Y18" i="9"/>
  <c r="Y19" i="9"/>
  <c r="AR19" i="9" s="1"/>
  <c r="Y20" i="9"/>
  <c r="AR20" i="9" s="1"/>
  <c r="Y21" i="9"/>
  <c r="AR21" i="9" s="1"/>
  <c r="Y26" i="9"/>
  <c r="Y27" i="9"/>
  <c r="AR27" i="9" s="1"/>
  <c r="Y28" i="9"/>
  <c r="AR28" i="9" s="1"/>
  <c r="Y33" i="9"/>
  <c r="AR33" i="9" s="1"/>
  <c r="Y34" i="9"/>
  <c r="AR34" i="9" s="1"/>
  <c r="Y35" i="9"/>
  <c r="AR35" i="9" s="1"/>
  <c r="Y40" i="9"/>
  <c r="AR40" i="9" s="1"/>
  <c r="Y41" i="9"/>
  <c r="AR41" i="9" s="1"/>
  <c r="Y42" i="9"/>
  <c r="Y47" i="9"/>
  <c r="Y48" i="9"/>
  <c r="AR48" i="9" s="1"/>
  <c r="Y53" i="9"/>
  <c r="AR53" i="9" s="1"/>
  <c r="Y54" i="9"/>
  <c r="AR54" i="9" s="1"/>
  <c r="Y55" i="9"/>
  <c r="AR55" i="9" s="1"/>
  <c r="Y56" i="9"/>
  <c r="AR56" i="9" s="1"/>
  <c r="Y61" i="9"/>
  <c r="AR61" i="9" s="1"/>
  <c r="Y62" i="9"/>
  <c r="Y63" i="9"/>
  <c r="AR63" i="9" s="1"/>
  <c r="Y68" i="9"/>
  <c r="Y69" i="9"/>
  <c r="AR69" i="9" s="1"/>
  <c r="Y74" i="9"/>
  <c r="AR74" i="9" s="1"/>
  <c r="Y75" i="9"/>
  <c r="Y76" i="9"/>
  <c r="AR76" i="9" s="1"/>
  <c r="W9" i="9"/>
  <c r="W10" i="9"/>
  <c r="AP10" i="9" s="1"/>
  <c r="W11" i="9"/>
  <c r="AP11" i="9" s="1"/>
  <c r="W12" i="9"/>
  <c r="AP12" i="9" s="1"/>
  <c r="W13" i="9"/>
  <c r="AP13" i="9" s="1"/>
  <c r="W18" i="9"/>
  <c r="AP18" i="9" s="1"/>
  <c r="W19" i="9"/>
  <c r="W20" i="9"/>
  <c r="AP20" i="9" s="1"/>
  <c r="W21" i="9"/>
  <c r="AP21" i="9"/>
  <c r="W26" i="9"/>
  <c r="W27" i="9"/>
  <c r="AP27" i="9" s="1"/>
  <c r="W28" i="9"/>
  <c r="AP28" i="9" s="1"/>
  <c r="W33" i="9"/>
  <c r="AP33" i="9" s="1"/>
  <c r="W34" i="9"/>
  <c r="AP34" i="9" s="1"/>
  <c r="W35" i="9"/>
  <c r="AP35" i="9" s="1"/>
  <c r="W40" i="9"/>
  <c r="AP40" i="9" s="1"/>
  <c r="W41" i="9"/>
  <c r="W42" i="9"/>
  <c r="AP42" i="9" s="1"/>
  <c r="W47" i="9"/>
  <c r="AP47" i="9" s="1"/>
  <c r="W48" i="9"/>
  <c r="AP48" i="9" s="1"/>
  <c r="W53" i="9"/>
  <c r="AP53" i="9" s="1"/>
  <c r="W54" i="9"/>
  <c r="W55" i="9"/>
  <c r="AP55" i="9" s="1"/>
  <c r="W56" i="9"/>
  <c r="AP56" i="9" s="1"/>
  <c r="W61" i="9"/>
  <c r="AP61" i="9" s="1"/>
  <c r="W62" i="9"/>
  <c r="AP62" i="9" s="1"/>
  <c r="W63" i="9"/>
  <c r="AP63" i="9" s="1"/>
  <c r="W68" i="9"/>
  <c r="AP68" i="9" s="1"/>
  <c r="W69" i="9"/>
  <c r="W74" i="9"/>
  <c r="AP74" i="9" s="1"/>
  <c r="W75" i="9"/>
  <c r="AP75" i="9" s="1"/>
  <c r="W76" i="9"/>
  <c r="AP76" i="9" s="1"/>
  <c r="U9" i="9"/>
  <c r="U10" i="9"/>
  <c r="AN10" i="9" s="1"/>
  <c r="U11" i="9"/>
  <c r="AN11" i="9" s="1"/>
  <c r="U12" i="9"/>
  <c r="AN12" i="9" s="1"/>
  <c r="U13" i="9"/>
  <c r="AN13" i="9" s="1"/>
  <c r="U18" i="9"/>
  <c r="U19" i="9"/>
  <c r="AN19" i="9" s="1"/>
  <c r="U20" i="9"/>
  <c r="AN20" i="9" s="1"/>
  <c r="U21" i="9"/>
  <c r="AN21" i="9" s="1"/>
  <c r="U26" i="9"/>
  <c r="U27" i="9"/>
  <c r="AN27" i="9" s="1"/>
  <c r="U28" i="9"/>
  <c r="AN28" i="9" s="1"/>
  <c r="U33" i="9"/>
  <c r="AN33" i="9" s="1"/>
  <c r="U34" i="9"/>
  <c r="U35" i="9"/>
  <c r="AN35" i="9" s="1"/>
  <c r="U40" i="9"/>
  <c r="AN40" i="9" s="1"/>
  <c r="U41" i="9"/>
  <c r="AN41" i="9" s="1"/>
  <c r="U42" i="9"/>
  <c r="AN42" i="9" s="1"/>
  <c r="U47" i="9"/>
  <c r="AN47" i="9" s="1"/>
  <c r="U48" i="9"/>
  <c r="AN48" i="9" s="1"/>
  <c r="U53" i="9"/>
  <c r="AN53" i="9" s="1"/>
  <c r="U54" i="9"/>
  <c r="AN54" i="9" s="1"/>
  <c r="U55" i="9"/>
  <c r="AN55" i="9" s="1"/>
  <c r="U56" i="9"/>
  <c r="AN56" i="9" s="1"/>
  <c r="U61" i="9"/>
  <c r="AN61" i="9" s="1"/>
  <c r="U62" i="9"/>
  <c r="U63" i="9"/>
  <c r="AN63" i="9" s="1"/>
  <c r="U68" i="9"/>
  <c r="AN68" i="9" s="1"/>
  <c r="U69" i="9"/>
  <c r="AN69" i="9" s="1"/>
  <c r="U74" i="9"/>
  <c r="AN74" i="9" s="1"/>
  <c r="U75" i="9"/>
  <c r="AN75" i="9" s="1"/>
  <c r="U76" i="9"/>
  <c r="U70" i="9"/>
  <c r="U89" i="9" s="1"/>
  <c r="S9" i="9"/>
  <c r="S10" i="9"/>
  <c r="AL10" i="9" s="1"/>
  <c r="S11" i="9"/>
  <c r="AL11" i="9" s="1"/>
  <c r="S12" i="9"/>
  <c r="AL12" i="9" s="1"/>
  <c r="S13" i="9"/>
  <c r="AL13" i="9" s="1"/>
  <c r="S18" i="9"/>
  <c r="AL18" i="9" s="1"/>
  <c r="S19" i="9"/>
  <c r="AL19" i="9" s="1"/>
  <c r="S20" i="9"/>
  <c r="AL20" i="9" s="1"/>
  <c r="S21" i="9"/>
  <c r="AL21" i="9" s="1"/>
  <c r="S26" i="9"/>
  <c r="S27" i="9"/>
  <c r="AL27" i="9" s="1"/>
  <c r="S28" i="9"/>
  <c r="AL28" i="9" s="1"/>
  <c r="S33" i="9"/>
  <c r="AL33" i="9" s="1"/>
  <c r="S34" i="9"/>
  <c r="AL34" i="9" s="1"/>
  <c r="S35" i="9"/>
  <c r="AL35" i="9" s="1"/>
  <c r="S40" i="9"/>
  <c r="AL40" i="9" s="1"/>
  <c r="S41" i="9"/>
  <c r="AL41" i="9" s="1"/>
  <c r="S42" i="9"/>
  <c r="AL42" i="9" s="1"/>
  <c r="S47" i="9"/>
  <c r="AL47" i="9" s="1"/>
  <c r="S48" i="9"/>
  <c r="AL48" i="9" s="1"/>
  <c r="S53" i="9"/>
  <c r="AL53" i="9" s="1"/>
  <c r="S54" i="9"/>
  <c r="AL54" i="9" s="1"/>
  <c r="S55" i="9"/>
  <c r="AL55" i="9" s="1"/>
  <c r="S56" i="9"/>
  <c r="AL56" i="9" s="1"/>
  <c r="S61" i="9"/>
  <c r="AL61" i="9" s="1"/>
  <c r="S62" i="9"/>
  <c r="AL62" i="9" s="1"/>
  <c r="S63" i="9"/>
  <c r="AL63" i="9" s="1"/>
  <c r="S68" i="9"/>
  <c r="AL68" i="9" s="1"/>
  <c r="S69" i="9"/>
  <c r="AL69" i="9" s="1"/>
  <c r="S74" i="9"/>
  <c r="S75" i="9"/>
  <c r="AL75" i="9" s="1"/>
  <c r="S76" i="9"/>
  <c r="AL76" i="9" s="1"/>
  <c r="S71" i="9"/>
  <c r="S78" i="9"/>
  <c r="I14" i="9"/>
  <c r="I81" i="9" s="1"/>
  <c r="I22" i="9"/>
  <c r="I82" i="9" s="1"/>
  <c r="I29" i="9"/>
  <c r="I83" i="9" s="1"/>
  <c r="I36" i="9"/>
  <c r="I84" i="9" s="1"/>
  <c r="I43" i="9"/>
  <c r="I85" i="9" s="1"/>
  <c r="I49" i="9"/>
  <c r="I86" i="9" s="1"/>
  <c r="I57" i="9"/>
  <c r="I87" i="9" s="1"/>
  <c r="I64" i="9"/>
  <c r="I88" i="9" s="1"/>
  <c r="I70" i="9"/>
  <c r="I89" i="9" s="1"/>
  <c r="I77" i="9"/>
  <c r="I90" i="9" s="1"/>
  <c r="J14" i="9"/>
  <c r="J81" i="9" s="1"/>
  <c r="J22" i="9"/>
  <c r="J82" i="9" s="1"/>
  <c r="J29" i="9"/>
  <c r="J83" i="9" s="1"/>
  <c r="J36" i="9"/>
  <c r="J84" i="9" s="1"/>
  <c r="J43" i="9"/>
  <c r="J85" i="9" s="1"/>
  <c r="J49" i="9"/>
  <c r="J86" i="9" s="1"/>
  <c r="J57" i="9"/>
  <c r="J87" i="9" s="1"/>
  <c r="J64" i="9"/>
  <c r="J88" i="9" s="1"/>
  <c r="J70" i="9"/>
  <c r="J89" i="9" s="1"/>
  <c r="J77" i="9"/>
  <c r="J90" i="9" s="1"/>
  <c r="K14" i="9"/>
  <c r="K81" i="9" s="1"/>
  <c r="K22" i="9"/>
  <c r="K82" i="9" s="1"/>
  <c r="K29" i="9"/>
  <c r="K83" i="9" s="1"/>
  <c r="K36" i="9"/>
  <c r="K84" i="9" s="1"/>
  <c r="K43" i="9"/>
  <c r="K85" i="9" s="1"/>
  <c r="K49" i="9"/>
  <c r="K86" i="9" s="1"/>
  <c r="K57" i="9"/>
  <c r="K87" i="9" s="1"/>
  <c r="K64" i="9"/>
  <c r="K88" i="9" s="1"/>
  <c r="K70" i="9"/>
  <c r="K89" i="9" s="1"/>
  <c r="K77" i="9"/>
  <c r="K90" i="9" s="1"/>
  <c r="L14" i="9"/>
  <c r="L81" i="9" s="1"/>
  <c r="L22" i="9"/>
  <c r="L82" i="9" s="1"/>
  <c r="L29" i="9"/>
  <c r="L83" i="9" s="1"/>
  <c r="L36" i="9"/>
  <c r="L84" i="9" s="1"/>
  <c r="L43" i="9"/>
  <c r="L85" i="9" s="1"/>
  <c r="L49" i="9"/>
  <c r="L86" i="9" s="1"/>
  <c r="L57" i="9"/>
  <c r="L87" i="9" s="1"/>
  <c r="L64" i="9"/>
  <c r="L88" i="9" s="1"/>
  <c r="L70" i="9"/>
  <c r="L89" i="9" s="1"/>
  <c r="L77" i="9"/>
  <c r="L90" i="9" s="1"/>
  <c r="M14" i="9"/>
  <c r="M81" i="9" s="1"/>
  <c r="M22" i="9"/>
  <c r="M82" i="9" s="1"/>
  <c r="M29" i="9"/>
  <c r="M83" i="9" s="1"/>
  <c r="M36" i="9"/>
  <c r="M84" i="9" s="1"/>
  <c r="M43" i="9"/>
  <c r="M85" i="9" s="1"/>
  <c r="M49" i="9"/>
  <c r="M86" i="9" s="1"/>
  <c r="M57" i="9"/>
  <c r="M87" i="9" s="1"/>
  <c r="M64" i="9"/>
  <c r="M88" i="9" s="1"/>
  <c r="M70" i="9"/>
  <c r="M89" i="9" s="1"/>
  <c r="M77" i="9"/>
  <c r="M90" i="9" s="1"/>
  <c r="N14" i="9"/>
  <c r="N81" i="9" s="1"/>
  <c r="N22" i="9"/>
  <c r="N82" i="9" s="1"/>
  <c r="N29" i="9"/>
  <c r="N83" i="9" s="1"/>
  <c r="N36" i="9"/>
  <c r="N84" i="9" s="1"/>
  <c r="N43" i="9"/>
  <c r="N85" i="9" s="1"/>
  <c r="N49" i="9"/>
  <c r="N86" i="9" s="1"/>
  <c r="N57" i="9"/>
  <c r="N87" i="9" s="1"/>
  <c r="N64" i="9"/>
  <c r="N88" i="9" s="1"/>
  <c r="N70" i="9"/>
  <c r="N89" i="9" s="1"/>
  <c r="N77" i="9"/>
  <c r="N90" i="9" s="1"/>
  <c r="O14" i="9"/>
  <c r="O81" i="9" s="1"/>
  <c r="O22" i="9"/>
  <c r="O82" i="9" s="1"/>
  <c r="O29" i="9"/>
  <c r="O83" i="9" s="1"/>
  <c r="O36" i="9"/>
  <c r="O84" i="9" s="1"/>
  <c r="O43" i="9"/>
  <c r="O85" i="9" s="1"/>
  <c r="O49" i="9"/>
  <c r="O86" i="9" s="1"/>
  <c r="O57" i="9"/>
  <c r="O87" i="9" s="1"/>
  <c r="O64" i="9"/>
  <c r="O88" i="9"/>
  <c r="O70" i="9"/>
  <c r="O89" i="9" s="1"/>
  <c r="O77" i="9"/>
  <c r="O90" i="9" s="1"/>
  <c r="H14" i="9"/>
  <c r="H81" i="9" s="1"/>
  <c r="H22" i="9"/>
  <c r="H82" i="9" s="1"/>
  <c r="H29" i="9"/>
  <c r="H83" i="9" s="1"/>
  <c r="H36" i="9"/>
  <c r="H84" i="9" s="1"/>
  <c r="H43" i="9"/>
  <c r="H85" i="9" s="1"/>
  <c r="H49" i="9"/>
  <c r="H86" i="9" s="1"/>
  <c r="H57" i="9"/>
  <c r="H87" i="9" s="1"/>
  <c r="H64" i="9"/>
  <c r="H88" i="9" s="1"/>
  <c r="H70" i="9"/>
  <c r="H89" i="9" s="1"/>
  <c r="H77" i="9"/>
  <c r="H90" i="9" s="1"/>
  <c r="AG9" i="8"/>
  <c r="AZ9" i="8" s="1"/>
  <c r="AG10" i="8"/>
  <c r="AZ10" i="8" s="1"/>
  <c r="AG11" i="8"/>
  <c r="AZ11" i="8" s="1"/>
  <c r="AG12" i="8"/>
  <c r="AZ12" i="8" s="1"/>
  <c r="AG13" i="8"/>
  <c r="AZ13" i="8" s="1"/>
  <c r="AG18" i="8"/>
  <c r="AZ18" i="8" s="1"/>
  <c r="AG20" i="8"/>
  <c r="AZ20" i="8" s="1"/>
  <c r="AG25" i="8"/>
  <c r="AZ25" i="8" s="1"/>
  <c r="AG26" i="8"/>
  <c r="AZ26" i="8" s="1"/>
  <c r="AG27" i="8"/>
  <c r="AZ27" i="8" s="1"/>
  <c r="AG28" i="8"/>
  <c r="AZ28" i="8" s="1"/>
  <c r="AG29" i="8"/>
  <c r="AZ29" i="8" s="1"/>
  <c r="AG34" i="8"/>
  <c r="AZ34" i="8" s="1"/>
  <c r="AG36" i="8"/>
  <c r="AZ36" i="8" s="1"/>
  <c r="AG41" i="8"/>
  <c r="AZ41" i="8" s="1"/>
  <c r="AG42" i="8"/>
  <c r="AZ42" i="8" s="1"/>
  <c r="AG43" i="8"/>
  <c r="AZ43" i="8" s="1"/>
  <c r="AG44" i="8"/>
  <c r="AZ44" i="8" s="1"/>
  <c r="AG49" i="8"/>
  <c r="AZ49" i="8" s="1"/>
  <c r="AG50" i="8"/>
  <c r="AZ50" i="8" s="1"/>
  <c r="AG51" i="8"/>
  <c r="AZ51" i="8" s="1"/>
  <c r="AG56" i="8"/>
  <c r="AG57" i="8"/>
  <c r="AZ57" i="8" s="1"/>
  <c r="AG58" i="8"/>
  <c r="AZ58" i="8" s="1"/>
  <c r="AG59" i="8"/>
  <c r="AZ59" i="8" s="1"/>
  <c r="AG64" i="8"/>
  <c r="AZ64" i="8" s="1"/>
  <c r="AG65" i="8"/>
  <c r="AZ65" i="8" s="1"/>
  <c r="AG66" i="8"/>
  <c r="AZ66" i="8" s="1"/>
  <c r="AG71" i="8"/>
  <c r="AZ71" i="8" s="1"/>
  <c r="AG72" i="8"/>
  <c r="AZ72" i="8" s="1"/>
  <c r="AG73" i="8"/>
  <c r="AZ73" i="8" s="1"/>
  <c r="AG78" i="8"/>
  <c r="AZ78" i="8" s="1"/>
  <c r="AG79" i="8"/>
  <c r="AE9" i="8"/>
  <c r="AE10" i="8"/>
  <c r="AX10" i="8" s="1"/>
  <c r="AE11" i="8"/>
  <c r="AX11" i="8" s="1"/>
  <c r="AE12" i="8"/>
  <c r="AX12" i="8" s="1"/>
  <c r="AE13" i="8"/>
  <c r="AX13" i="8" s="1"/>
  <c r="AE18" i="8"/>
  <c r="AX18" i="8" s="1"/>
  <c r="AE20" i="8"/>
  <c r="AX20" i="8" s="1"/>
  <c r="AE25" i="8"/>
  <c r="AE26" i="8"/>
  <c r="AX26" i="8" s="1"/>
  <c r="AE27" i="8"/>
  <c r="AX27" i="8" s="1"/>
  <c r="AE28" i="8"/>
  <c r="AX28" i="8" s="1"/>
  <c r="AE29" i="8"/>
  <c r="AX29" i="8" s="1"/>
  <c r="AE34" i="8"/>
  <c r="AE36" i="8"/>
  <c r="AX36" i="8" s="1"/>
  <c r="AE41" i="8"/>
  <c r="AE42" i="8"/>
  <c r="AX42" i="8" s="1"/>
  <c r="AE43" i="8"/>
  <c r="AX43" i="8" s="1"/>
  <c r="AE44" i="8"/>
  <c r="AX44" i="8" s="1"/>
  <c r="AE49" i="8"/>
  <c r="AE50" i="8"/>
  <c r="AX50" i="8" s="1"/>
  <c r="AE51" i="8"/>
  <c r="AX51" i="8" s="1"/>
  <c r="AE56" i="8"/>
  <c r="AE57" i="8"/>
  <c r="AX57" i="8" s="1"/>
  <c r="AE58" i="8"/>
  <c r="AX58" i="8" s="1"/>
  <c r="AE59" i="8"/>
  <c r="AX59" i="8" s="1"/>
  <c r="AE64" i="8"/>
  <c r="AE65" i="8"/>
  <c r="AX65" i="8" s="1"/>
  <c r="AE66" i="8"/>
  <c r="AX66" i="8" s="1"/>
  <c r="AE71" i="8"/>
  <c r="AE72" i="8"/>
  <c r="AX72" i="8" s="1"/>
  <c r="AE73" i="8"/>
  <c r="AX73" i="8" s="1"/>
  <c r="AE78" i="8"/>
  <c r="AE79" i="8"/>
  <c r="AX79" i="8" s="1"/>
  <c r="AC9" i="8"/>
  <c r="AV9" i="8" s="1"/>
  <c r="AC10" i="8"/>
  <c r="AV10" i="8" s="1"/>
  <c r="AC11" i="8"/>
  <c r="AV11" i="8" s="1"/>
  <c r="AC12" i="8"/>
  <c r="AV12" i="8" s="1"/>
  <c r="AC13" i="8"/>
  <c r="AV13" i="8" s="1"/>
  <c r="AC18" i="8"/>
  <c r="AV18" i="8" s="1"/>
  <c r="AC20" i="8"/>
  <c r="AC25" i="8"/>
  <c r="AV25" i="8" s="1"/>
  <c r="AC26" i="8"/>
  <c r="AV26" i="8" s="1"/>
  <c r="AC27" i="8"/>
  <c r="AV27" i="8" s="1"/>
  <c r="AC28" i="8"/>
  <c r="AV28" i="8" s="1"/>
  <c r="AC29" i="8"/>
  <c r="AV29" i="8" s="1"/>
  <c r="AC34" i="8"/>
  <c r="AV34" i="8" s="1"/>
  <c r="AC36" i="8"/>
  <c r="AC41" i="8"/>
  <c r="AV41" i="8" s="1"/>
  <c r="AC42" i="8"/>
  <c r="AV42" i="8" s="1"/>
  <c r="AC43" i="8"/>
  <c r="AV43" i="8" s="1"/>
  <c r="AC44" i="8"/>
  <c r="AV44" i="8" s="1"/>
  <c r="AC49" i="8"/>
  <c r="AC50" i="8"/>
  <c r="AV50" i="8" s="1"/>
  <c r="AC51" i="8"/>
  <c r="AV51" i="8" s="1"/>
  <c r="AC56" i="8"/>
  <c r="AV56" i="8" s="1"/>
  <c r="AC57" i="8"/>
  <c r="AC58" i="8"/>
  <c r="AV58" i="8" s="1"/>
  <c r="AC59" i="8"/>
  <c r="AV59" i="8" s="1"/>
  <c r="AC64" i="8"/>
  <c r="AC65" i="8"/>
  <c r="AV65" i="8" s="1"/>
  <c r="AC66" i="8"/>
  <c r="AV66" i="8" s="1"/>
  <c r="AC71" i="8"/>
  <c r="AV71" i="8" s="1"/>
  <c r="AC72" i="8"/>
  <c r="AV72" i="8" s="1"/>
  <c r="AC73" i="8"/>
  <c r="AV73" i="8" s="1"/>
  <c r="AC78" i="8"/>
  <c r="AV78" i="8" s="1"/>
  <c r="AC79" i="8"/>
  <c r="AA9" i="8"/>
  <c r="AA10" i="8"/>
  <c r="AT10" i="8" s="1"/>
  <c r="AA11" i="8"/>
  <c r="AT11" i="8" s="1"/>
  <c r="AA12" i="8"/>
  <c r="AT12" i="8" s="1"/>
  <c r="AA13" i="8"/>
  <c r="AT13" i="8" s="1"/>
  <c r="AA18" i="8"/>
  <c r="AA20" i="8"/>
  <c r="AT20" i="8" s="1"/>
  <c r="AA25" i="8"/>
  <c r="AA26" i="8"/>
  <c r="AT26" i="8" s="1"/>
  <c r="AA27" i="8"/>
  <c r="AT27" i="8" s="1"/>
  <c r="AA28" i="8"/>
  <c r="AT28" i="8" s="1"/>
  <c r="AA29" i="8"/>
  <c r="AT29" i="8" s="1"/>
  <c r="AA34" i="8"/>
  <c r="AT34" i="8" s="1"/>
  <c r="AA36" i="8"/>
  <c r="AT36" i="8" s="1"/>
  <c r="AA41" i="8"/>
  <c r="AA42" i="8"/>
  <c r="AT42" i="8" s="1"/>
  <c r="AA43" i="8"/>
  <c r="AT43" i="8" s="1"/>
  <c r="AA44" i="8"/>
  <c r="AT44" i="8" s="1"/>
  <c r="AA49" i="8"/>
  <c r="AT49" i="8" s="1"/>
  <c r="AA50" i="8"/>
  <c r="AA51" i="8"/>
  <c r="AT51" i="8" s="1"/>
  <c r="AA56" i="8"/>
  <c r="AA57" i="8"/>
  <c r="AT57" i="8" s="1"/>
  <c r="AA58" i="8"/>
  <c r="AT58" i="8" s="1"/>
  <c r="AA59" i="8"/>
  <c r="AT59" i="8" s="1"/>
  <c r="AA64" i="8"/>
  <c r="AT64" i="8" s="1"/>
  <c r="AA65" i="8"/>
  <c r="AT65" i="8" s="1"/>
  <c r="AA66" i="8"/>
  <c r="AT66" i="8" s="1"/>
  <c r="AA71" i="8"/>
  <c r="AA72" i="8"/>
  <c r="AT72" i="8" s="1"/>
  <c r="AA73" i="8"/>
  <c r="AT73" i="8" s="1"/>
  <c r="AA78" i="8"/>
  <c r="AA79" i="8"/>
  <c r="AT79" i="8" s="1"/>
  <c r="Y9" i="8"/>
  <c r="AR9" i="8" s="1"/>
  <c r="Y10" i="8"/>
  <c r="AR10" i="8" s="1"/>
  <c r="Y11" i="8"/>
  <c r="AR11" i="8" s="1"/>
  <c r="Y12" i="8"/>
  <c r="AR12" i="8" s="1"/>
  <c r="Y13" i="8"/>
  <c r="AR13" i="8" s="1"/>
  <c r="Y18" i="8"/>
  <c r="AR18" i="8" s="1"/>
  <c r="Y20" i="8"/>
  <c r="Y25" i="8"/>
  <c r="Y26" i="8"/>
  <c r="AR26" i="8" s="1"/>
  <c r="Y27" i="8"/>
  <c r="AR27" i="8" s="1"/>
  <c r="Y28" i="8"/>
  <c r="AR28" i="8" s="1"/>
  <c r="Y29" i="8"/>
  <c r="AR29" i="8" s="1"/>
  <c r="Y34" i="8"/>
  <c r="AR34" i="8" s="1"/>
  <c r="Y36" i="8"/>
  <c r="AR36" i="8" s="1"/>
  <c r="AR37" i="8" s="1"/>
  <c r="Z37" i="8" s="1"/>
  <c r="AR87" i="8" s="1"/>
  <c r="Y41" i="8"/>
  <c r="AR41" i="8" s="1"/>
  <c r="Y42" i="8"/>
  <c r="AR42" i="8" s="1"/>
  <c r="Y43" i="8"/>
  <c r="AR43" i="8" s="1"/>
  <c r="Y44" i="8"/>
  <c r="AR44" i="8" s="1"/>
  <c r="Y49" i="8"/>
  <c r="AR49" i="8" s="1"/>
  <c r="Y50" i="8"/>
  <c r="Y51" i="8"/>
  <c r="AR51" i="8" s="1"/>
  <c r="Y56" i="8"/>
  <c r="Y57" i="8"/>
  <c r="AR57" i="8" s="1"/>
  <c r="Y58" i="8"/>
  <c r="AR58" i="8" s="1"/>
  <c r="Y59" i="8"/>
  <c r="AR59" i="8"/>
  <c r="Y64" i="8"/>
  <c r="AR64" i="8" s="1"/>
  <c r="Y65" i="8"/>
  <c r="AR65" i="8" s="1"/>
  <c r="Y66" i="8"/>
  <c r="AR66" i="8" s="1"/>
  <c r="Y71" i="8"/>
  <c r="AR71" i="8" s="1"/>
  <c r="Y72" i="8"/>
  <c r="AR72" i="8" s="1"/>
  <c r="Y73" i="8"/>
  <c r="AR73" i="8" s="1"/>
  <c r="Y78" i="8"/>
  <c r="AR78" i="8" s="1"/>
  <c r="Y79" i="8"/>
  <c r="AR79" i="8" s="1"/>
  <c r="W9" i="8"/>
  <c r="AP9" i="8" s="1"/>
  <c r="W10" i="8"/>
  <c r="AP10" i="8" s="1"/>
  <c r="W11" i="8"/>
  <c r="AP11" i="8" s="1"/>
  <c r="W12" i="8"/>
  <c r="W13" i="8"/>
  <c r="AP13" i="8" s="1"/>
  <c r="W18" i="8"/>
  <c r="AP18" i="8" s="1"/>
  <c r="W20" i="8"/>
  <c r="AP20" i="8" s="1"/>
  <c r="W25" i="8"/>
  <c r="AP25" i="8" s="1"/>
  <c r="W26" i="8"/>
  <c r="AP26" i="8" s="1"/>
  <c r="W27" i="8"/>
  <c r="AP27" i="8" s="1"/>
  <c r="W28" i="8"/>
  <c r="W29" i="8"/>
  <c r="AP29" i="8" s="1"/>
  <c r="W34" i="8"/>
  <c r="AP34" i="8"/>
  <c r="W36" i="8"/>
  <c r="AP36" i="8" s="1"/>
  <c r="W41" i="8"/>
  <c r="AP41" i="8" s="1"/>
  <c r="W42" i="8"/>
  <c r="AP42" i="8" s="1"/>
  <c r="W43" i="8"/>
  <c r="AP43" i="8" s="1"/>
  <c r="W44" i="8"/>
  <c r="W49" i="8"/>
  <c r="AP49" i="8" s="1"/>
  <c r="W50" i="8"/>
  <c r="AP50" i="8" s="1"/>
  <c r="W51" i="8"/>
  <c r="AP51" i="8" s="1"/>
  <c r="W56" i="8"/>
  <c r="AP56" i="8" s="1"/>
  <c r="W57" i="8"/>
  <c r="AP57" i="8" s="1"/>
  <c r="W58" i="8"/>
  <c r="W59" i="8"/>
  <c r="AP59" i="8" s="1"/>
  <c r="W64" i="8"/>
  <c r="AP64" i="8" s="1"/>
  <c r="W65" i="8"/>
  <c r="AP65" i="8" s="1"/>
  <c r="W66" i="8"/>
  <c r="AP66" i="8" s="1"/>
  <c r="W71" i="8"/>
  <c r="AP71" i="8" s="1"/>
  <c r="W72" i="8"/>
  <c r="W73" i="8"/>
  <c r="AP73" i="8" s="1"/>
  <c r="W78" i="8"/>
  <c r="AP78" i="8" s="1"/>
  <c r="W79" i="8"/>
  <c r="AP79" i="8" s="1"/>
  <c r="U9" i="8"/>
  <c r="U10" i="8"/>
  <c r="AN10" i="8" s="1"/>
  <c r="U11" i="8"/>
  <c r="AN11" i="8" s="1"/>
  <c r="U12" i="8"/>
  <c r="AN12" i="8" s="1"/>
  <c r="U13" i="8"/>
  <c r="AN13" i="8" s="1"/>
  <c r="U18" i="8"/>
  <c r="AN18" i="8" s="1"/>
  <c r="U20" i="8"/>
  <c r="U25" i="8"/>
  <c r="U26" i="8"/>
  <c r="AN26" i="8" s="1"/>
  <c r="U27" i="8"/>
  <c r="AN27" i="8" s="1"/>
  <c r="U28" i="8"/>
  <c r="AN28" i="8" s="1"/>
  <c r="U29" i="8"/>
  <c r="AN29" i="8" s="1"/>
  <c r="U34" i="8"/>
  <c r="AN34" i="8" s="1"/>
  <c r="U36" i="8"/>
  <c r="AN36" i="8" s="1"/>
  <c r="U41" i="8"/>
  <c r="U42" i="8"/>
  <c r="AN42" i="8" s="1"/>
  <c r="U43" i="8"/>
  <c r="AN43" i="8" s="1"/>
  <c r="U44" i="8"/>
  <c r="AN44" i="8" s="1"/>
  <c r="U49" i="8"/>
  <c r="AN49" i="8" s="1"/>
  <c r="U50" i="8"/>
  <c r="AN50" i="8" s="1"/>
  <c r="U51" i="8"/>
  <c r="AN51" i="8" s="1"/>
  <c r="U56" i="8"/>
  <c r="U57" i="8"/>
  <c r="AN57" i="8" s="1"/>
  <c r="U58" i="8"/>
  <c r="AN58" i="8" s="1"/>
  <c r="U59" i="8"/>
  <c r="AN59" i="8" s="1"/>
  <c r="U64" i="8"/>
  <c r="AN64" i="8" s="1"/>
  <c r="U65" i="8"/>
  <c r="AN65" i="8"/>
  <c r="U66" i="8"/>
  <c r="AN66" i="8" s="1"/>
  <c r="U71" i="8"/>
  <c r="U72" i="8"/>
  <c r="AN72" i="8" s="1"/>
  <c r="U73" i="8"/>
  <c r="AN73" i="8" s="1"/>
  <c r="U78" i="8"/>
  <c r="AN78" i="8" s="1"/>
  <c r="U79" i="8"/>
  <c r="S9" i="8"/>
  <c r="AL9" i="8" s="1"/>
  <c r="S10" i="8"/>
  <c r="AL10" i="8" s="1"/>
  <c r="S11" i="8"/>
  <c r="AL11" i="8" s="1"/>
  <c r="S12" i="8"/>
  <c r="AL12" i="8" s="1"/>
  <c r="S13" i="8"/>
  <c r="AL13" i="8" s="1"/>
  <c r="S18" i="8"/>
  <c r="AL18" i="8" s="1"/>
  <c r="S20" i="8"/>
  <c r="AL20" i="8" s="1"/>
  <c r="S25" i="8"/>
  <c r="AL25" i="8" s="1"/>
  <c r="S26" i="8"/>
  <c r="S27" i="8"/>
  <c r="AL27" i="8" s="1"/>
  <c r="S28" i="8"/>
  <c r="AL28" i="8" s="1"/>
  <c r="S29" i="8"/>
  <c r="AL29" i="8" s="1"/>
  <c r="S34" i="8"/>
  <c r="S36" i="8"/>
  <c r="AL36" i="8" s="1"/>
  <c r="S41" i="8"/>
  <c r="AL41" i="8" s="1"/>
  <c r="S42" i="8"/>
  <c r="S43" i="8"/>
  <c r="AL43" i="8" s="1"/>
  <c r="S44" i="8"/>
  <c r="AL44" i="8" s="1"/>
  <c r="S49" i="8"/>
  <c r="S50" i="8"/>
  <c r="AL50" i="8" s="1"/>
  <c r="S51" i="8"/>
  <c r="AL51" i="8" s="1"/>
  <c r="S56" i="8"/>
  <c r="AL56" i="8" s="1"/>
  <c r="S57" i="8"/>
  <c r="AL57" i="8" s="1"/>
  <c r="S58" i="8"/>
  <c r="AL58" i="8" s="1"/>
  <c r="S59" i="8"/>
  <c r="AL59" i="8" s="1"/>
  <c r="S64" i="8"/>
  <c r="S65" i="8"/>
  <c r="AL65" i="8" s="1"/>
  <c r="S66" i="8"/>
  <c r="AL66" i="8" s="1"/>
  <c r="S71" i="8"/>
  <c r="S72" i="8"/>
  <c r="AL72" i="8" s="1"/>
  <c r="S73" i="8"/>
  <c r="AL73" i="8" s="1"/>
  <c r="S78" i="8"/>
  <c r="AL78" i="8" s="1"/>
  <c r="S79" i="8"/>
  <c r="AL79" i="8" s="1"/>
  <c r="S15" i="8"/>
  <c r="S22" i="8"/>
  <c r="S31" i="8"/>
  <c r="S38" i="8"/>
  <c r="S46" i="8"/>
  <c r="S53" i="8"/>
  <c r="S61" i="8"/>
  <c r="S68" i="8"/>
  <c r="S75" i="8"/>
  <c r="S81" i="8"/>
  <c r="I14" i="8"/>
  <c r="I84" i="8" s="1"/>
  <c r="I21" i="8"/>
  <c r="I85" i="8" s="1"/>
  <c r="I30" i="8"/>
  <c r="I86" i="8" s="1"/>
  <c r="I87" i="8"/>
  <c r="I45" i="8"/>
  <c r="I88" i="8" s="1"/>
  <c r="I52" i="8"/>
  <c r="I89" i="8" s="1"/>
  <c r="I60" i="8"/>
  <c r="I90" i="8" s="1"/>
  <c r="I67" i="8"/>
  <c r="I91" i="8" s="1"/>
  <c r="I74" i="8"/>
  <c r="I92" i="8" s="1"/>
  <c r="I80" i="8"/>
  <c r="I93" i="8" s="1"/>
  <c r="J14" i="8"/>
  <c r="J84" i="8" s="1"/>
  <c r="J21" i="8"/>
  <c r="J85" i="8" s="1"/>
  <c r="J30" i="8"/>
  <c r="J86" i="8" s="1"/>
  <c r="J45" i="8"/>
  <c r="J88" i="8" s="1"/>
  <c r="J52" i="8"/>
  <c r="J89" i="8" s="1"/>
  <c r="J60" i="8"/>
  <c r="J90" i="8" s="1"/>
  <c r="J67" i="8"/>
  <c r="J91" i="8" s="1"/>
  <c r="J74" i="8"/>
  <c r="J92" i="8" s="1"/>
  <c r="J80" i="8"/>
  <c r="J93" i="8" s="1"/>
  <c r="K14" i="8"/>
  <c r="K84" i="8" s="1"/>
  <c r="K21" i="8"/>
  <c r="K85" i="8" s="1"/>
  <c r="K30" i="8"/>
  <c r="K86" i="8" s="1"/>
  <c r="K45" i="8"/>
  <c r="K88" i="8" s="1"/>
  <c r="K52" i="8"/>
  <c r="K89" i="8" s="1"/>
  <c r="K60" i="8"/>
  <c r="K90" i="8" s="1"/>
  <c r="K67" i="8"/>
  <c r="K91" i="8" s="1"/>
  <c r="K74" i="8"/>
  <c r="K92" i="8" s="1"/>
  <c r="K80" i="8"/>
  <c r="K93" i="8" s="1"/>
  <c r="L14" i="8"/>
  <c r="L84" i="8" s="1"/>
  <c r="L21" i="8"/>
  <c r="L85" i="8" s="1"/>
  <c r="L30" i="8"/>
  <c r="L86" i="8" s="1"/>
  <c r="L45" i="8"/>
  <c r="L88" i="8" s="1"/>
  <c r="L52" i="8"/>
  <c r="L89" i="8" s="1"/>
  <c r="L60" i="8"/>
  <c r="L90" i="8" s="1"/>
  <c r="L67" i="8"/>
  <c r="L91" i="8" s="1"/>
  <c r="L74" i="8"/>
  <c r="L92" i="8" s="1"/>
  <c r="L80" i="8"/>
  <c r="L93" i="8" s="1"/>
  <c r="M14" i="8"/>
  <c r="M84" i="8" s="1"/>
  <c r="M21" i="8"/>
  <c r="M85" i="8" s="1"/>
  <c r="M30" i="8"/>
  <c r="M86" i="8" s="1"/>
  <c r="M87" i="8"/>
  <c r="M45" i="8"/>
  <c r="M88" i="8" s="1"/>
  <c r="M52" i="8"/>
  <c r="M89" i="8" s="1"/>
  <c r="M60" i="8"/>
  <c r="M90" i="8" s="1"/>
  <c r="M67" i="8"/>
  <c r="M91" i="8" s="1"/>
  <c r="M74" i="8"/>
  <c r="M92" i="8" s="1"/>
  <c r="M80" i="8"/>
  <c r="M93" i="8" s="1"/>
  <c r="N14" i="8"/>
  <c r="N84" i="8" s="1"/>
  <c r="N21" i="8"/>
  <c r="N85" i="8" s="1"/>
  <c r="N30" i="8"/>
  <c r="N86" i="8" s="1"/>
  <c r="N45" i="8"/>
  <c r="N88" i="8" s="1"/>
  <c r="N52" i="8"/>
  <c r="N89" i="8" s="1"/>
  <c r="N60" i="8"/>
  <c r="N90" i="8" s="1"/>
  <c r="N67" i="8"/>
  <c r="N91" i="8" s="1"/>
  <c r="N74" i="8"/>
  <c r="N92" i="8" s="1"/>
  <c r="N80" i="8"/>
  <c r="N93" i="8" s="1"/>
  <c r="O14" i="8"/>
  <c r="O84" i="8" s="1"/>
  <c r="O21" i="8"/>
  <c r="O85" i="8" s="1"/>
  <c r="O30" i="8"/>
  <c r="O86" i="8" s="1"/>
  <c r="O45" i="8"/>
  <c r="O88" i="8" s="1"/>
  <c r="O52" i="8"/>
  <c r="O89" i="8" s="1"/>
  <c r="O60" i="8"/>
  <c r="O90" i="8" s="1"/>
  <c r="O67" i="8"/>
  <c r="O91" i="8" s="1"/>
  <c r="O74" i="8"/>
  <c r="O92" i="8" s="1"/>
  <c r="O80" i="8"/>
  <c r="O93" i="8" s="1"/>
  <c r="H14" i="8"/>
  <c r="H84" i="8" s="1"/>
  <c r="H21" i="8"/>
  <c r="H85" i="8" s="1"/>
  <c r="H30" i="8"/>
  <c r="H86" i="8" s="1"/>
  <c r="H45" i="8"/>
  <c r="H88" i="8" s="1"/>
  <c r="H52" i="8"/>
  <c r="H89" i="8" s="1"/>
  <c r="H60" i="8"/>
  <c r="H90" i="8" s="1"/>
  <c r="H67" i="8"/>
  <c r="H91" i="8" s="1"/>
  <c r="H74" i="8"/>
  <c r="H92" i="8" s="1"/>
  <c r="H80" i="8"/>
  <c r="H93" i="8" s="1"/>
  <c r="AZ12" i="3"/>
  <c r="AZ11" i="3"/>
  <c r="AZ13" i="3"/>
  <c r="AZ9" i="3"/>
  <c r="AG18" i="3"/>
  <c r="AG26" i="3"/>
  <c r="AZ26" i="3" s="1"/>
  <c r="AG27" i="3"/>
  <c r="AZ27" i="3" s="1"/>
  <c r="AG28" i="3"/>
  <c r="AZ28" i="3" s="1"/>
  <c r="AG29" i="3"/>
  <c r="AZ29" i="3" s="1"/>
  <c r="AG30" i="3"/>
  <c r="AZ30" i="3" s="1"/>
  <c r="AG35" i="3"/>
  <c r="AG43" i="3"/>
  <c r="AZ43" i="3" s="1"/>
  <c r="AG51" i="3"/>
  <c r="AG52" i="3"/>
  <c r="AZ52" i="3" s="1"/>
  <c r="AG53" i="3"/>
  <c r="AZ53" i="3" s="1"/>
  <c r="AG58" i="3"/>
  <c r="AZ58" i="3" s="1"/>
  <c r="AG59" i="3"/>
  <c r="AZ59" i="3" s="1"/>
  <c r="AG60" i="3"/>
  <c r="AZ60" i="3" s="1"/>
  <c r="AG61" i="3"/>
  <c r="AZ61" i="3" s="1"/>
  <c r="AG66" i="3"/>
  <c r="AG67" i="3"/>
  <c r="AZ67" i="3" s="1"/>
  <c r="AG68" i="3"/>
  <c r="AZ68" i="3" s="1"/>
  <c r="AG73" i="3"/>
  <c r="AG80" i="3"/>
  <c r="AG81" i="3"/>
  <c r="AZ81" i="3" s="1"/>
  <c r="AG15" i="3"/>
  <c r="AG23" i="3"/>
  <c r="AG32" i="3"/>
  <c r="AG40" i="3"/>
  <c r="AG48" i="3"/>
  <c r="AG55" i="3"/>
  <c r="AG63" i="3"/>
  <c r="AG70" i="3"/>
  <c r="AG77" i="3"/>
  <c r="AG83" i="3"/>
  <c r="AX12" i="3"/>
  <c r="AX11" i="3"/>
  <c r="AE18" i="3"/>
  <c r="AX18" i="3" s="1"/>
  <c r="AE26" i="3"/>
  <c r="AE27" i="3"/>
  <c r="AX27" i="3" s="1"/>
  <c r="AE28" i="3"/>
  <c r="AX28" i="3" s="1"/>
  <c r="AE29" i="3"/>
  <c r="AX29" i="3" s="1"/>
  <c r="AE30" i="3"/>
  <c r="AX30" i="3" s="1"/>
  <c r="AE35" i="3"/>
  <c r="AX35" i="3" s="1"/>
  <c r="AE43" i="3"/>
  <c r="AE51" i="3"/>
  <c r="AX51" i="3" s="1"/>
  <c r="AE52" i="3"/>
  <c r="AE53" i="3"/>
  <c r="AX53" i="3" s="1"/>
  <c r="AE58" i="3"/>
  <c r="AX58" i="3" s="1"/>
  <c r="AE59" i="3"/>
  <c r="AE60" i="3"/>
  <c r="AX60" i="3" s="1"/>
  <c r="AE61" i="3"/>
  <c r="AX61" i="3" s="1"/>
  <c r="AE66" i="3"/>
  <c r="AX66" i="3" s="1"/>
  <c r="AE67" i="3"/>
  <c r="AX67" i="3" s="1"/>
  <c r="AE68" i="3"/>
  <c r="AX68" i="3" s="1"/>
  <c r="AE73" i="3"/>
  <c r="AE76" i="3" s="1"/>
  <c r="AE80" i="3"/>
  <c r="AX80" i="3" s="1"/>
  <c r="AE81" i="3"/>
  <c r="AX81" i="3" s="1"/>
  <c r="AE15" i="3"/>
  <c r="AE23" i="3"/>
  <c r="AE32" i="3"/>
  <c r="AE40" i="3"/>
  <c r="AE48" i="3"/>
  <c r="AE55" i="3"/>
  <c r="AE63" i="3"/>
  <c r="AE70" i="3"/>
  <c r="AE77" i="3"/>
  <c r="AE83" i="3"/>
  <c r="AV11" i="3"/>
  <c r="AV9" i="3"/>
  <c r="AC18" i="3"/>
  <c r="AV18" i="3" s="1"/>
  <c r="AC26" i="3"/>
  <c r="AV26" i="3" s="1"/>
  <c r="AC27" i="3"/>
  <c r="AC28" i="3"/>
  <c r="AV28" i="3" s="1"/>
  <c r="AC29" i="3"/>
  <c r="AV29" i="3" s="1"/>
  <c r="AC30" i="3"/>
  <c r="AV30" i="3" s="1"/>
  <c r="AC35" i="3"/>
  <c r="AC39" i="3" s="1"/>
  <c r="AC43" i="3"/>
  <c r="AV43" i="3" s="1"/>
  <c r="AC51" i="3"/>
  <c r="AV51" i="3" s="1"/>
  <c r="AC52" i="3"/>
  <c r="AV52" i="3" s="1"/>
  <c r="AC53" i="3"/>
  <c r="AC58" i="3"/>
  <c r="AV58" i="3" s="1"/>
  <c r="AC59" i="3"/>
  <c r="AV59" i="3" s="1"/>
  <c r="AC60" i="3"/>
  <c r="AV60" i="3" s="1"/>
  <c r="AC61" i="3"/>
  <c r="AV61" i="3" s="1"/>
  <c r="AC66" i="3"/>
  <c r="AC67" i="3"/>
  <c r="AV67" i="3" s="1"/>
  <c r="AC68" i="3"/>
  <c r="AV68" i="3" s="1"/>
  <c r="AC73" i="3"/>
  <c r="AC80" i="3"/>
  <c r="AV80" i="3" s="1"/>
  <c r="AC81" i="3"/>
  <c r="AV81" i="3" s="1"/>
  <c r="AC15" i="3"/>
  <c r="AC23" i="3"/>
  <c r="AC32" i="3"/>
  <c r="AC40" i="3"/>
  <c r="AC48" i="3"/>
  <c r="AC55" i="3"/>
  <c r="AC63" i="3"/>
  <c r="AC70" i="3"/>
  <c r="AC77" i="3"/>
  <c r="AC83" i="3"/>
  <c r="AT10" i="3"/>
  <c r="AT12" i="3"/>
  <c r="AA18" i="3"/>
  <c r="AT18" i="3" s="1"/>
  <c r="AA26" i="3"/>
  <c r="AT26" i="3" s="1"/>
  <c r="AA27" i="3"/>
  <c r="AT27" i="3" s="1"/>
  <c r="AA28" i="3"/>
  <c r="AT28" i="3" s="1"/>
  <c r="AA29" i="3"/>
  <c r="AT29" i="3" s="1"/>
  <c r="AA30" i="3"/>
  <c r="AT30" i="3" s="1"/>
  <c r="AA43" i="3"/>
  <c r="AT43" i="3" s="1"/>
  <c r="AA51" i="3"/>
  <c r="AT51" i="3" s="1"/>
  <c r="AA52" i="3"/>
  <c r="AT52" i="3" s="1"/>
  <c r="AA53" i="3"/>
  <c r="AT53" i="3" s="1"/>
  <c r="AA58" i="3"/>
  <c r="AT58" i="3" s="1"/>
  <c r="AA59" i="3"/>
  <c r="AT59" i="3" s="1"/>
  <c r="AA60" i="3"/>
  <c r="AT60" i="3" s="1"/>
  <c r="AA61" i="3"/>
  <c r="AT61" i="3" s="1"/>
  <c r="AA66" i="3"/>
  <c r="AT66" i="3" s="1"/>
  <c r="AA67" i="3"/>
  <c r="AT67" i="3" s="1"/>
  <c r="AA68" i="3"/>
  <c r="AT68" i="3"/>
  <c r="AA73" i="3"/>
  <c r="AA76" i="3" s="1"/>
  <c r="AA80" i="3"/>
  <c r="AT80" i="3" s="1"/>
  <c r="AA81" i="3"/>
  <c r="AA15" i="3"/>
  <c r="AA23" i="3"/>
  <c r="AA32" i="3"/>
  <c r="AA40" i="3"/>
  <c r="AA48" i="3"/>
  <c r="AA55" i="3"/>
  <c r="AA63" i="3"/>
  <c r="AA70" i="3"/>
  <c r="AA77" i="3"/>
  <c r="AA83" i="3"/>
  <c r="AR13" i="3"/>
  <c r="AR9" i="3"/>
  <c r="Y18" i="3"/>
  <c r="Y26" i="3"/>
  <c r="AR26" i="3" s="1"/>
  <c r="Y27" i="3"/>
  <c r="AR27" i="3" s="1"/>
  <c r="Y28" i="3"/>
  <c r="AR28" i="3" s="1"/>
  <c r="Y29" i="3"/>
  <c r="AR29" i="3" s="1"/>
  <c r="Y30" i="3"/>
  <c r="AR30" i="3" s="1"/>
  <c r="Y43" i="3"/>
  <c r="AR43" i="3" s="1"/>
  <c r="Y51" i="3"/>
  <c r="AR51" i="3" s="1"/>
  <c r="Y52" i="3"/>
  <c r="AR52" i="3" s="1"/>
  <c r="Y53" i="3"/>
  <c r="AR53" i="3" s="1"/>
  <c r="Y58" i="3"/>
  <c r="AR58" i="3" s="1"/>
  <c r="Y59" i="3"/>
  <c r="AR59" i="3" s="1"/>
  <c r="Y60" i="3"/>
  <c r="AR60" i="3" s="1"/>
  <c r="Y61" i="3"/>
  <c r="AR61" i="3" s="1"/>
  <c r="Y66" i="3"/>
  <c r="AR66" i="3" s="1"/>
  <c r="Y67" i="3"/>
  <c r="AR67" i="3" s="1"/>
  <c r="Y68" i="3"/>
  <c r="AR68" i="3" s="1"/>
  <c r="Y73" i="3"/>
  <c r="AR73" i="3" s="1"/>
  <c r="Y80" i="3"/>
  <c r="AR80" i="3" s="1"/>
  <c r="Y81" i="3"/>
  <c r="Y15" i="3"/>
  <c r="Y23" i="3"/>
  <c r="Y32" i="3"/>
  <c r="Y40" i="3"/>
  <c r="Y48" i="3"/>
  <c r="Y55" i="3"/>
  <c r="Y63" i="3"/>
  <c r="Y70" i="3"/>
  <c r="Y77" i="3"/>
  <c r="Y83" i="3"/>
  <c r="AP10" i="3"/>
  <c r="AP12" i="3"/>
  <c r="AP11" i="3"/>
  <c r="W18" i="3"/>
  <c r="W26" i="3"/>
  <c r="AP26" i="3" s="1"/>
  <c r="W27" i="3"/>
  <c r="AP27" i="3" s="1"/>
  <c r="W28" i="3"/>
  <c r="AP28" i="3" s="1"/>
  <c r="W29" i="3"/>
  <c r="AP29" i="3" s="1"/>
  <c r="W30" i="3"/>
  <c r="AP30" i="3" s="1"/>
  <c r="AP35" i="3"/>
  <c r="W43" i="3"/>
  <c r="AP43" i="3" s="1"/>
  <c r="W51" i="3"/>
  <c r="W52" i="3"/>
  <c r="AP52" i="3" s="1"/>
  <c r="W53" i="3"/>
  <c r="AP53" i="3" s="1"/>
  <c r="AP61" i="3"/>
  <c r="W66" i="3"/>
  <c r="W67" i="3"/>
  <c r="AP67" i="3" s="1"/>
  <c r="W68" i="3"/>
  <c r="AP68" i="3" s="1"/>
  <c r="W73" i="3"/>
  <c r="AP73" i="3" s="1"/>
  <c r="W80" i="3"/>
  <c r="AP80" i="3" s="1"/>
  <c r="W81" i="3"/>
  <c r="AP81" i="3" s="1"/>
  <c r="W15" i="3"/>
  <c r="W23" i="3"/>
  <c r="W32" i="3"/>
  <c r="W40" i="3"/>
  <c r="W48" i="3"/>
  <c r="W55" i="3"/>
  <c r="W63" i="3"/>
  <c r="W70" i="3"/>
  <c r="W77" i="3"/>
  <c r="W83" i="3"/>
  <c r="AN10" i="3"/>
  <c r="AN11" i="3"/>
  <c r="AN13" i="3"/>
  <c r="AN9" i="3"/>
  <c r="U18" i="3"/>
  <c r="AN18" i="3" s="1"/>
  <c r="U26" i="3"/>
  <c r="U27" i="3"/>
  <c r="AN27" i="3" s="1"/>
  <c r="U28" i="3"/>
  <c r="AN28" i="3" s="1"/>
  <c r="U29" i="3"/>
  <c r="AN29" i="3" s="1"/>
  <c r="U30" i="3"/>
  <c r="AN30" i="3" s="1"/>
  <c r="AN43" i="3"/>
  <c r="U51" i="3"/>
  <c r="AN51" i="3" s="1"/>
  <c r="U52" i="3"/>
  <c r="AN52" i="3" s="1"/>
  <c r="U53" i="3"/>
  <c r="AN53" i="3" s="1"/>
  <c r="U58" i="3"/>
  <c r="U59" i="3"/>
  <c r="AN59" i="3" s="1"/>
  <c r="U60" i="3"/>
  <c r="AN60" i="3" s="1"/>
  <c r="U61" i="3"/>
  <c r="AN61" i="3" s="1"/>
  <c r="U66" i="3"/>
  <c r="U67" i="3"/>
  <c r="AN67" i="3" s="1"/>
  <c r="U68" i="3"/>
  <c r="AN68" i="3" s="1"/>
  <c r="U73" i="3"/>
  <c r="U80" i="3"/>
  <c r="AN80" i="3" s="1"/>
  <c r="U81" i="3"/>
  <c r="AN81" i="3" s="1"/>
  <c r="U15" i="3"/>
  <c r="U23" i="3"/>
  <c r="U32" i="3"/>
  <c r="U40" i="3"/>
  <c r="U48" i="3"/>
  <c r="U55" i="3"/>
  <c r="U63" i="3"/>
  <c r="U70" i="3"/>
  <c r="U77" i="3"/>
  <c r="U83" i="3"/>
  <c r="AL10" i="3"/>
  <c r="AL12" i="3"/>
  <c r="AL9" i="3"/>
  <c r="AL26" i="3"/>
  <c r="AL30" i="3"/>
  <c r="AL51" i="3"/>
  <c r="AL53" i="3"/>
  <c r="AL58" i="3"/>
  <c r="S66" i="3"/>
  <c r="AL66" i="3" s="1"/>
  <c r="S67" i="3"/>
  <c r="AL67" i="3" s="1"/>
  <c r="S68" i="3"/>
  <c r="AL68" i="3" s="1"/>
  <c r="S73" i="3"/>
  <c r="AL73" i="3" s="1"/>
  <c r="S80" i="3"/>
  <c r="AL80" i="3" s="1"/>
  <c r="S81" i="3"/>
  <c r="AL81" i="3" s="1"/>
  <c r="S15" i="3"/>
  <c r="S23" i="3"/>
  <c r="S32" i="3"/>
  <c r="S40" i="3"/>
  <c r="S48" i="3"/>
  <c r="S55" i="3"/>
  <c r="S63" i="3"/>
  <c r="S70" i="3"/>
  <c r="S77" i="3"/>
  <c r="S83" i="3"/>
  <c r="I14" i="3"/>
  <c r="I86" i="3" s="1"/>
  <c r="I22" i="3"/>
  <c r="I87" i="3" s="1"/>
  <c r="I31" i="3"/>
  <c r="I88" i="3" s="1"/>
  <c r="I39" i="3"/>
  <c r="I89" i="3" s="1"/>
  <c r="I47" i="3"/>
  <c r="I90" i="3" s="1"/>
  <c r="I54" i="3"/>
  <c r="I91" i="3" s="1"/>
  <c r="I62" i="3"/>
  <c r="I92" i="3" s="1"/>
  <c r="I69" i="3"/>
  <c r="I93" i="3" s="1"/>
  <c r="I76" i="3"/>
  <c r="I94" i="3" s="1"/>
  <c r="I82" i="3"/>
  <c r="I95" i="3" s="1"/>
  <c r="J14" i="3"/>
  <c r="J86" i="3" s="1"/>
  <c r="H9" i="7" s="1"/>
  <c r="J22" i="3"/>
  <c r="J87" i="3" s="1"/>
  <c r="J31" i="3"/>
  <c r="J88" i="3" s="1"/>
  <c r="H11" i="7" s="1"/>
  <c r="J39" i="3"/>
  <c r="J89" i="3" s="1"/>
  <c r="H12" i="7" s="1"/>
  <c r="J47" i="3"/>
  <c r="J90" i="3" s="1"/>
  <c r="H13" i="7" s="1"/>
  <c r="J54" i="3"/>
  <c r="J91" i="3" s="1"/>
  <c r="H14" i="7" s="1"/>
  <c r="J62" i="3"/>
  <c r="J92" i="3" s="1"/>
  <c r="H15" i="7" s="1"/>
  <c r="J69" i="3"/>
  <c r="J93" i="3" s="1"/>
  <c r="H16" i="7" s="1"/>
  <c r="J76" i="3"/>
  <c r="J94" i="3" s="1"/>
  <c r="H17" i="7" s="1"/>
  <c r="J82" i="3"/>
  <c r="J95" i="3" s="1"/>
  <c r="H18" i="7" s="1"/>
  <c r="K14" i="3"/>
  <c r="K86" i="3" s="1"/>
  <c r="K22" i="3"/>
  <c r="K87" i="3" s="1"/>
  <c r="K31" i="3"/>
  <c r="K88" i="3" s="1"/>
  <c r="K39" i="3"/>
  <c r="K89" i="3" s="1"/>
  <c r="K47" i="3"/>
  <c r="K90" i="3" s="1"/>
  <c r="K54" i="3"/>
  <c r="K91" i="3" s="1"/>
  <c r="K62" i="3"/>
  <c r="K92" i="3" s="1"/>
  <c r="K69" i="3"/>
  <c r="K93" i="3" s="1"/>
  <c r="K76" i="3"/>
  <c r="K94" i="3" s="1"/>
  <c r="K82" i="3"/>
  <c r="K95" i="3" s="1"/>
  <c r="L14" i="3"/>
  <c r="L86" i="3" s="1"/>
  <c r="L22" i="3"/>
  <c r="L87" i="3" s="1"/>
  <c r="L31" i="3"/>
  <c r="L88" i="3" s="1"/>
  <c r="L39" i="3"/>
  <c r="L89" i="3" s="1"/>
  <c r="L47" i="3"/>
  <c r="L90" i="3" s="1"/>
  <c r="L54" i="3"/>
  <c r="L91" i="3" s="1"/>
  <c r="L62" i="3"/>
  <c r="L92" i="3" s="1"/>
  <c r="L69" i="3"/>
  <c r="L93" i="3" s="1"/>
  <c r="L76" i="3"/>
  <c r="L94" i="3" s="1"/>
  <c r="L82" i="3"/>
  <c r="L95" i="3" s="1"/>
  <c r="M14" i="3"/>
  <c r="M86" i="3" s="1"/>
  <c r="M22" i="3"/>
  <c r="M87" i="3" s="1"/>
  <c r="M31" i="3"/>
  <c r="M88" i="3" s="1"/>
  <c r="M39" i="3"/>
  <c r="M89" i="3" s="1"/>
  <c r="M47" i="3"/>
  <c r="M90" i="3" s="1"/>
  <c r="M54" i="3"/>
  <c r="M91" i="3" s="1"/>
  <c r="M62" i="3"/>
  <c r="M92" i="3" s="1"/>
  <c r="M69" i="3"/>
  <c r="M93" i="3" s="1"/>
  <c r="M76" i="3"/>
  <c r="M94" i="3" s="1"/>
  <c r="M82" i="3"/>
  <c r="M95" i="3" s="1"/>
  <c r="N14" i="3"/>
  <c r="N86" i="3" s="1"/>
  <c r="N22" i="3"/>
  <c r="N87" i="3" s="1"/>
  <c r="N31" i="3"/>
  <c r="N88" i="3" s="1"/>
  <c r="N39" i="3"/>
  <c r="N89" i="3" s="1"/>
  <c r="N47" i="3"/>
  <c r="N90" i="3" s="1"/>
  <c r="N54" i="3"/>
  <c r="N91" i="3" s="1"/>
  <c r="N62" i="3"/>
  <c r="N92" i="3" s="1"/>
  <c r="N69" i="3"/>
  <c r="N93" i="3" s="1"/>
  <c r="N76" i="3"/>
  <c r="N94" i="3" s="1"/>
  <c r="N82" i="3"/>
  <c r="N95" i="3" s="1"/>
  <c r="O14" i="3"/>
  <c r="O86" i="3" s="1"/>
  <c r="R9" i="7" s="1"/>
  <c r="O22" i="3"/>
  <c r="O87" i="3" s="1"/>
  <c r="R10" i="7" s="1"/>
  <c r="O31" i="3"/>
  <c r="O88" i="3" s="1"/>
  <c r="R11" i="7" s="1"/>
  <c r="O39" i="3"/>
  <c r="O89" i="3" s="1"/>
  <c r="R12" i="7" s="1"/>
  <c r="O47" i="3"/>
  <c r="O90" i="3" s="1"/>
  <c r="O54" i="3"/>
  <c r="O91" i="3" s="1"/>
  <c r="O62" i="3"/>
  <c r="O92" i="3" s="1"/>
  <c r="R15" i="7" s="1"/>
  <c r="O69" i="3"/>
  <c r="O93" i="3" s="1"/>
  <c r="O76" i="3"/>
  <c r="O94" i="3" s="1"/>
  <c r="R17" i="7" s="1"/>
  <c r="O82" i="3"/>
  <c r="O95" i="3" s="1"/>
  <c r="R18" i="7" s="1"/>
  <c r="H14" i="3"/>
  <c r="H86" i="3" s="1"/>
  <c r="D9" i="7" s="1"/>
  <c r="H22" i="3"/>
  <c r="H87" i="3" s="1"/>
  <c r="H31" i="3"/>
  <c r="H88" i="3" s="1"/>
  <c r="H39" i="3"/>
  <c r="H89" i="3" s="1"/>
  <c r="D12" i="7" s="1"/>
  <c r="H47" i="3"/>
  <c r="H90" i="3" s="1"/>
  <c r="D13" i="7" s="1"/>
  <c r="H54" i="3"/>
  <c r="H91" i="3" s="1"/>
  <c r="H62" i="3"/>
  <c r="H92" i="3" s="1"/>
  <c r="D15" i="7" s="1"/>
  <c r="H69" i="3"/>
  <c r="H93" i="3" s="1"/>
  <c r="H76" i="3"/>
  <c r="H94" i="3" s="1"/>
  <c r="D17" i="7" s="1"/>
  <c r="H82" i="3"/>
  <c r="H95" i="3" s="1"/>
  <c r="D18" i="7" s="1"/>
  <c r="B68" i="9"/>
  <c r="B69" i="9" s="1"/>
  <c r="B61" i="9"/>
  <c r="B62" i="9" s="1"/>
  <c r="B63" i="9" s="1"/>
  <c r="O3" i="7"/>
  <c r="G5" i="7"/>
  <c r="G4" i="7"/>
  <c r="G3" i="7"/>
  <c r="G2" i="7"/>
  <c r="AZ78" i="9"/>
  <c r="AX78" i="9"/>
  <c r="AV78" i="9"/>
  <c r="AT78" i="9"/>
  <c r="AR78" i="9"/>
  <c r="AP78" i="9"/>
  <c r="AN78" i="9"/>
  <c r="AL78" i="9"/>
  <c r="AZ71" i="9"/>
  <c r="AX71" i="9"/>
  <c r="AV71" i="9"/>
  <c r="AT71" i="9"/>
  <c r="AR71" i="9"/>
  <c r="AP71" i="9"/>
  <c r="AN71" i="9"/>
  <c r="AL71" i="9"/>
  <c r="AZ65" i="9"/>
  <c r="AX65" i="9"/>
  <c r="AV65" i="9"/>
  <c r="AT65" i="9"/>
  <c r="AR65" i="9"/>
  <c r="AP65" i="9"/>
  <c r="AN65" i="9"/>
  <c r="AL65" i="9"/>
  <c r="AZ58" i="9"/>
  <c r="AX58" i="9"/>
  <c r="AV58" i="9"/>
  <c r="AT58" i="9"/>
  <c r="AR58" i="9"/>
  <c r="AP58" i="9"/>
  <c r="AN58" i="9"/>
  <c r="AL58" i="9"/>
  <c r="AZ50" i="9"/>
  <c r="AX50" i="9"/>
  <c r="AV50" i="9"/>
  <c r="AT50" i="9"/>
  <c r="AR50" i="9"/>
  <c r="AP50" i="9"/>
  <c r="AN50" i="9"/>
  <c r="AL50" i="9"/>
  <c r="AZ44" i="9"/>
  <c r="AX44" i="9"/>
  <c r="AV44" i="9"/>
  <c r="AT44" i="9"/>
  <c r="AR44" i="9"/>
  <c r="AP44" i="9"/>
  <c r="AN44" i="9"/>
  <c r="AL44" i="9"/>
  <c r="AZ37" i="9"/>
  <c r="AX37" i="9"/>
  <c r="AV37" i="9"/>
  <c r="AT37" i="9"/>
  <c r="AR37" i="9"/>
  <c r="AP37" i="9"/>
  <c r="AN37" i="9"/>
  <c r="AL37" i="9"/>
  <c r="AZ30" i="9"/>
  <c r="AX30" i="9"/>
  <c r="AV30" i="9"/>
  <c r="AT30" i="9"/>
  <c r="AR30" i="9"/>
  <c r="AP30" i="9"/>
  <c r="AN30" i="9"/>
  <c r="AL30" i="9"/>
  <c r="AZ23" i="9"/>
  <c r="AX23" i="9"/>
  <c r="AV23" i="9"/>
  <c r="AT23" i="9"/>
  <c r="AR23" i="9"/>
  <c r="AP23" i="9"/>
  <c r="AN23" i="9"/>
  <c r="AL23" i="9"/>
  <c r="AZ15" i="9"/>
  <c r="AX15" i="9"/>
  <c r="AV15" i="9"/>
  <c r="AT15" i="9"/>
  <c r="AR15" i="9"/>
  <c r="AP15" i="9"/>
  <c r="AN15" i="9"/>
  <c r="AL15" i="9"/>
  <c r="AZ81" i="8"/>
  <c r="AX81" i="8"/>
  <c r="AV81" i="8"/>
  <c r="AT81" i="8"/>
  <c r="AR81" i="8"/>
  <c r="AP81" i="8"/>
  <c r="AN81" i="8"/>
  <c r="AL81" i="8"/>
  <c r="AZ75" i="8"/>
  <c r="AX75" i="8"/>
  <c r="AV75" i="8"/>
  <c r="AT75" i="8"/>
  <c r="AR75" i="8"/>
  <c r="AP75" i="8"/>
  <c r="AN75" i="8"/>
  <c r="AL75" i="8"/>
  <c r="AZ68" i="8"/>
  <c r="AX68" i="8"/>
  <c r="AV68" i="8"/>
  <c r="AT68" i="8"/>
  <c r="AR68" i="8"/>
  <c r="AP68" i="8"/>
  <c r="AN68" i="8"/>
  <c r="AL68" i="8"/>
  <c r="AZ61" i="8"/>
  <c r="AX61" i="8"/>
  <c r="AV61" i="8"/>
  <c r="AT61" i="8"/>
  <c r="AR61" i="8"/>
  <c r="AP61" i="8"/>
  <c r="AN61" i="8"/>
  <c r="AL61" i="8"/>
  <c r="AZ53" i="8"/>
  <c r="AX53" i="8"/>
  <c r="AV53" i="8"/>
  <c r="AT53" i="8"/>
  <c r="AR53" i="8"/>
  <c r="AP53" i="8"/>
  <c r="AN53" i="8"/>
  <c r="AL53" i="8"/>
  <c r="AZ46" i="8"/>
  <c r="AX46" i="8"/>
  <c r="AV46" i="8"/>
  <c r="AT46" i="8"/>
  <c r="AR46" i="8"/>
  <c r="AP46" i="8"/>
  <c r="AN46" i="8"/>
  <c r="AL46" i="8"/>
  <c r="AZ38" i="8"/>
  <c r="AX38" i="8"/>
  <c r="AV38" i="8"/>
  <c r="AT38" i="8"/>
  <c r="AR38" i="8"/>
  <c r="AP38" i="8"/>
  <c r="AN38" i="8"/>
  <c r="AL38" i="8"/>
  <c r="AZ31" i="8"/>
  <c r="AX31" i="8"/>
  <c r="AV31" i="8"/>
  <c r="AT31" i="8"/>
  <c r="AR31" i="8"/>
  <c r="AP31" i="8"/>
  <c r="AN31" i="8"/>
  <c r="AL31" i="8"/>
  <c r="AZ22" i="8"/>
  <c r="AX22" i="8"/>
  <c r="AV22" i="8"/>
  <c r="AT22" i="8"/>
  <c r="AR22" i="8"/>
  <c r="AP22" i="8"/>
  <c r="AN22" i="8"/>
  <c r="AL22" i="8"/>
  <c r="AZ15" i="8"/>
  <c r="AX15" i="8"/>
  <c r="AV15" i="8"/>
  <c r="AT15" i="8"/>
  <c r="AR15" i="8"/>
  <c r="AP15" i="8"/>
  <c r="AN15" i="8"/>
  <c r="AL15" i="8"/>
  <c r="AL83" i="3"/>
  <c r="AZ83" i="3"/>
  <c r="AX83" i="3"/>
  <c r="AV83" i="3"/>
  <c r="AT83" i="3"/>
  <c r="AR83" i="3"/>
  <c r="AP83" i="3"/>
  <c r="AN83" i="3"/>
  <c r="AZ77" i="3"/>
  <c r="AX77" i="3"/>
  <c r="AV77" i="3"/>
  <c r="AT77" i="3"/>
  <c r="AR77" i="3"/>
  <c r="AP77" i="3"/>
  <c r="AN77" i="3"/>
  <c r="AZ70" i="3"/>
  <c r="AX70" i="3"/>
  <c r="AV70" i="3"/>
  <c r="AT70" i="3"/>
  <c r="AR70" i="3"/>
  <c r="AP70" i="3"/>
  <c r="AN70" i="3"/>
  <c r="AZ63" i="3"/>
  <c r="AX63" i="3"/>
  <c r="AV63" i="3"/>
  <c r="AT63" i="3"/>
  <c r="AR63" i="3"/>
  <c r="AP63" i="3"/>
  <c r="AN63" i="3"/>
  <c r="AZ55" i="3"/>
  <c r="AX55" i="3"/>
  <c r="AV55" i="3"/>
  <c r="AT55" i="3"/>
  <c r="AR55" i="3"/>
  <c r="AP55" i="3"/>
  <c r="AN55" i="3"/>
  <c r="AZ48" i="3"/>
  <c r="AX48" i="3"/>
  <c r="AV48" i="3"/>
  <c r="AT48" i="3"/>
  <c r="AR48" i="3"/>
  <c r="AP48" i="3"/>
  <c r="AN48" i="3"/>
  <c r="AZ40" i="3"/>
  <c r="AX40" i="3"/>
  <c r="AV40" i="3"/>
  <c r="AT40" i="3"/>
  <c r="AR40" i="3"/>
  <c r="AP40" i="3"/>
  <c r="AN40" i="3"/>
  <c r="AZ32" i="3"/>
  <c r="AX32" i="3"/>
  <c r="AV32" i="3"/>
  <c r="AT32" i="3"/>
  <c r="AR32" i="3"/>
  <c r="AP32" i="3"/>
  <c r="AN32" i="3"/>
  <c r="AZ23" i="3"/>
  <c r="AX23" i="3"/>
  <c r="AV23" i="3"/>
  <c r="AT23" i="3"/>
  <c r="AR23" i="3"/>
  <c r="AP23" i="3"/>
  <c r="AN23" i="3"/>
  <c r="AZ15" i="3"/>
  <c r="AX15" i="3"/>
  <c r="AV15" i="3"/>
  <c r="AT15" i="3"/>
  <c r="AR15" i="3"/>
  <c r="AP15" i="3"/>
  <c r="AN15" i="3"/>
  <c r="AL77" i="3"/>
  <c r="AL70" i="3"/>
  <c r="AL63" i="3"/>
  <c r="AL55" i="3"/>
  <c r="AL48" i="3"/>
  <c r="AL40" i="3"/>
  <c r="AL32" i="3"/>
  <c r="AL23" i="3"/>
  <c r="AL15" i="3"/>
  <c r="C2" i="9"/>
  <c r="C2" i="7"/>
  <c r="B14" i="12"/>
  <c r="B2" i="12"/>
  <c r="D7" i="12"/>
  <c r="AG15" i="9"/>
  <c r="AG23" i="9"/>
  <c r="AG30" i="9"/>
  <c r="AG37" i="9"/>
  <c r="AG44" i="9"/>
  <c r="AG50" i="9"/>
  <c r="AG58" i="9"/>
  <c r="AG65" i="9"/>
  <c r="AE15" i="9"/>
  <c r="AE23" i="9"/>
  <c r="AE30" i="9"/>
  <c r="AE37" i="9"/>
  <c r="AE44" i="9"/>
  <c r="AE50" i="9"/>
  <c r="AE58" i="9"/>
  <c r="AE65" i="9"/>
  <c r="AE71" i="9"/>
  <c r="AE78" i="9"/>
  <c r="AC15" i="9"/>
  <c r="AC23" i="9"/>
  <c r="AC30" i="9"/>
  <c r="AC37" i="9"/>
  <c r="AC44" i="9"/>
  <c r="AC50" i="9"/>
  <c r="AC58" i="9"/>
  <c r="AC65" i="9"/>
  <c r="AC71" i="9"/>
  <c r="AC78" i="9"/>
  <c r="AA15" i="9"/>
  <c r="AA23" i="9"/>
  <c r="AA30" i="9"/>
  <c r="AA37" i="9"/>
  <c r="AA44" i="9"/>
  <c r="AA50" i="9"/>
  <c r="AA58" i="9"/>
  <c r="AA65" i="9"/>
  <c r="AA71" i="9"/>
  <c r="AA78" i="9"/>
  <c r="Y15" i="9"/>
  <c r="Y23" i="9"/>
  <c r="Y30" i="9"/>
  <c r="Y37" i="9"/>
  <c r="Y44" i="9"/>
  <c r="Y50" i="9"/>
  <c r="Y58" i="9"/>
  <c r="Y65" i="9"/>
  <c r="Y71" i="9"/>
  <c r="Y78" i="9"/>
  <c r="W15" i="9"/>
  <c r="W23" i="9"/>
  <c r="W30" i="9"/>
  <c r="W37" i="9"/>
  <c r="W44" i="9"/>
  <c r="W50" i="9"/>
  <c r="W58" i="9"/>
  <c r="W65" i="9"/>
  <c r="W71" i="9"/>
  <c r="W78" i="9"/>
  <c r="U15" i="9"/>
  <c r="U23" i="9"/>
  <c r="U30" i="9"/>
  <c r="U37" i="9"/>
  <c r="U44" i="9"/>
  <c r="U50" i="9"/>
  <c r="U58" i="9"/>
  <c r="U65" i="9"/>
  <c r="U71" i="9"/>
  <c r="U78" i="9"/>
  <c r="S15" i="9"/>
  <c r="S23" i="9"/>
  <c r="S30" i="9"/>
  <c r="S37" i="9"/>
  <c r="S44" i="9"/>
  <c r="S50" i="9"/>
  <c r="S58" i="9"/>
  <c r="S65" i="9"/>
  <c r="AG15" i="8"/>
  <c r="AG22" i="8"/>
  <c r="AG31" i="8"/>
  <c r="AG38" i="8"/>
  <c r="AG46" i="8"/>
  <c r="AG53" i="8"/>
  <c r="AG61" i="8"/>
  <c r="AG68" i="8"/>
  <c r="AG75" i="8"/>
  <c r="AG81" i="8"/>
  <c r="AE15" i="8"/>
  <c r="AE22" i="8"/>
  <c r="AE31" i="8"/>
  <c r="AE38" i="8"/>
  <c r="AE46" i="8"/>
  <c r="AE53" i="8"/>
  <c r="AE61" i="8"/>
  <c r="AE68" i="8"/>
  <c r="AE75" i="8"/>
  <c r="AE81" i="8"/>
  <c r="AC15" i="8"/>
  <c r="AC22" i="8"/>
  <c r="AC31" i="8"/>
  <c r="AC38" i="8"/>
  <c r="AC46" i="8"/>
  <c r="AC53" i="8"/>
  <c r="AC61" i="8"/>
  <c r="AC68" i="8"/>
  <c r="AC75" i="8"/>
  <c r="AC81" i="8"/>
  <c r="AA15" i="8"/>
  <c r="AA22" i="8"/>
  <c r="AA31" i="8"/>
  <c r="AA38" i="8"/>
  <c r="AA46" i="8"/>
  <c r="AA53" i="8"/>
  <c r="AA61" i="8"/>
  <c r="AA68" i="8"/>
  <c r="AA75" i="8"/>
  <c r="AA81" i="8"/>
  <c r="Y15" i="8"/>
  <c r="Y22" i="8"/>
  <c r="Y31" i="8"/>
  <c r="Y38" i="8"/>
  <c r="Y46" i="8"/>
  <c r="Y53" i="8"/>
  <c r="Y61" i="8"/>
  <c r="Y68" i="8"/>
  <c r="Y75" i="8"/>
  <c r="Y81" i="8"/>
  <c r="W15" i="8"/>
  <c r="W22" i="8"/>
  <c r="W31" i="8"/>
  <c r="W38" i="8"/>
  <c r="W46" i="8"/>
  <c r="W53" i="8"/>
  <c r="W61" i="8"/>
  <c r="W68" i="8"/>
  <c r="W75" i="8"/>
  <c r="W81" i="8"/>
  <c r="U15" i="8"/>
  <c r="U22" i="8"/>
  <c r="U31" i="8"/>
  <c r="U38" i="8"/>
  <c r="U46" i="8"/>
  <c r="U53" i="8"/>
  <c r="U61" i="8"/>
  <c r="U68" i="8"/>
  <c r="U75" i="8"/>
  <c r="U81" i="8"/>
  <c r="B74" i="9"/>
  <c r="B75" i="9" s="1"/>
  <c r="B76" i="9" s="1"/>
  <c r="AI78" i="9"/>
  <c r="AI71" i="9"/>
  <c r="AI65" i="9"/>
  <c r="AI58" i="9"/>
  <c r="AI50" i="9"/>
  <c r="AI44" i="9"/>
  <c r="AI37" i="9"/>
  <c r="AI30" i="9"/>
  <c r="AI23" i="9"/>
  <c r="AI81" i="8"/>
  <c r="AI75" i="8"/>
  <c r="AI68" i="8"/>
  <c r="AI61" i="8"/>
  <c r="AI53" i="8"/>
  <c r="AI46" i="8"/>
  <c r="AI38" i="8"/>
  <c r="AI31" i="8"/>
  <c r="AI22" i="8"/>
  <c r="AI83" i="3"/>
  <c r="AI77" i="3"/>
  <c r="AI70" i="3"/>
  <c r="AI63" i="3"/>
  <c r="AI55" i="3"/>
  <c r="AI48" i="3"/>
  <c r="AI40" i="3"/>
  <c r="AI32" i="3"/>
  <c r="AI23" i="3"/>
  <c r="P78" i="9"/>
  <c r="P71" i="9"/>
  <c r="P65" i="9"/>
  <c r="P58" i="9"/>
  <c r="P50" i="9"/>
  <c r="P44" i="9"/>
  <c r="P37" i="9"/>
  <c r="P30" i="9"/>
  <c r="P23" i="9"/>
  <c r="P81" i="8"/>
  <c r="P75" i="8"/>
  <c r="P68" i="8"/>
  <c r="P61" i="8"/>
  <c r="P53" i="8"/>
  <c r="P46" i="8"/>
  <c r="P38" i="8"/>
  <c r="P31" i="8"/>
  <c r="P22" i="8"/>
  <c r="P83" i="3"/>
  <c r="P77" i="3"/>
  <c r="P70" i="3"/>
  <c r="P63" i="3"/>
  <c r="P55" i="3"/>
  <c r="P48" i="3"/>
  <c r="P40" i="3"/>
  <c r="P32" i="3"/>
  <c r="P23" i="3"/>
  <c r="F94" i="9"/>
  <c r="F97" i="8"/>
  <c r="C77" i="8"/>
  <c r="C70" i="8"/>
  <c r="C63" i="8"/>
  <c r="C55" i="8"/>
  <c r="C48" i="8"/>
  <c r="C40" i="8"/>
  <c r="C33" i="8"/>
  <c r="C24" i="8"/>
  <c r="C17" i="8"/>
  <c r="C73" i="9"/>
  <c r="C67" i="9"/>
  <c r="C60" i="9"/>
  <c r="C52" i="9"/>
  <c r="C46" i="9"/>
  <c r="C39" i="9"/>
  <c r="C32" i="9"/>
  <c r="C25" i="9"/>
  <c r="C17" i="9"/>
  <c r="C8" i="9"/>
  <c r="C8" i="8"/>
  <c r="F99" i="3"/>
  <c r="C79" i="3"/>
  <c r="C72" i="3"/>
  <c r="C65" i="3"/>
  <c r="C57" i="3"/>
  <c r="C50" i="3"/>
  <c r="C34" i="3"/>
  <c r="C25" i="3"/>
  <c r="C17" i="3"/>
  <c r="C8" i="3"/>
  <c r="C97" i="9"/>
  <c r="G82" i="9"/>
  <c r="G83" i="9" s="1"/>
  <c r="G84" i="9" s="1"/>
  <c r="G85" i="9" s="1"/>
  <c r="G86" i="9" s="1"/>
  <c r="G87" i="9" s="1"/>
  <c r="G88" i="9" s="1"/>
  <c r="G89" i="9" s="1"/>
  <c r="G90" i="9" s="1"/>
  <c r="C100" i="8"/>
  <c r="G85" i="8"/>
  <c r="G86" i="8" s="1"/>
  <c r="G87" i="8" s="1"/>
  <c r="G88" i="8" s="1"/>
  <c r="G89" i="8" s="1"/>
  <c r="G90" i="8" s="1"/>
  <c r="G91" i="8" s="1"/>
  <c r="G92" i="8" s="1"/>
  <c r="G93" i="8" s="1"/>
  <c r="B25" i="7"/>
  <c r="C105" i="3"/>
  <c r="G87" i="3"/>
  <c r="G88" i="3" s="1"/>
  <c r="G89" i="3" s="1"/>
  <c r="G90" i="3" s="1"/>
  <c r="G91" i="3" s="1"/>
  <c r="G92" i="3" s="1"/>
  <c r="G93" i="3" s="1"/>
  <c r="G94" i="3" s="1"/>
  <c r="G95" i="3" s="1"/>
  <c r="D14" i="7" l="1"/>
  <c r="R16" i="7"/>
  <c r="H10" i="7"/>
  <c r="H20" i="7" s="1"/>
  <c r="AA94" i="3"/>
  <c r="W22" i="3"/>
  <c r="D11" i="7"/>
  <c r="R13" i="7"/>
  <c r="AV82" i="3"/>
  <c r="AD82" i="3" s="1"/>
  <c r="AV95" i="3" s="1"/>
  <c r="AE14" i="9"/>
  <c r="D10" i="7"/>
  <c r="R14" i="7"/>
  <c r="R20" i="7" s="1"/>
  <c r="D16" i="7"/>
  <c r="D20" i="7" s="1"/>
  <c r="S22" i="9"/>
  <c r="AA70" i="9"/>
  <c r="Y57" i="9"/>
  <c r="Y74" i="8"/>
  <c r="Y92" i="8" s="1"/>
  <c r="AP82" i="3"/>
  <c r="X82" i="3" s="1"/>
  <c r="AP95" i="3" s="1"/>
  <c r="L17" i="7"/>
  <c r="F16" i="7"/>
  <c r="L13" i="7"/>
  <c r="F12" i="7"/>
  <c r="L12" i="7"/>
  <c r="AP39" i="3"/>
  <c r="X39" i="3" s="1"/>
  <c r="AP89" i="3" s="1"/>
  <c r="AE22" i="3"/>
  <c r="AE87" i="3" s="1"/>
  <c r="L16" i="7"/>
  <c r="L11" i="7"/>
  <c r="F15" i="7"/>
  <c r="F11" i="7"/>
  <c r="P17" i="7"/>
  <c r="P13" i="7"/>
  <c r="J12" i="7"/>
  <c r="AN22" i="3"/>
  <c r="V22" i="3" s="1"/>
  <c r="AN87" i="3" s="1"/>
  <c r="L15" i="7"/>
  <c r="L10" i="7"/>
  <c r="F14" i="7"/>
  <c r="F10" i="7"/>
  <c r="AN14" i="3"/>
  <c r="V14" i="3" s="1"/>
  <c r="AN86" i="3" s="1"/>
  <c r="AT73" i="3"/>
  <c r="AT76" i="3" s="1"/>
  <c r="AB76" i="3" s="1"/>
  <c r="AT94" i="3" s="1"/>
  <c r="AX22" i="3"/>
  <c r="AF22" i="3" s="1"/>
  <c r="AX87" i="3" s="1"/>
  <c r="L18" i="7"/>
  <c r="L14" i="7"/>
  <c r="L9" i="7"/>
  <c r="F17" i="7"/>
  <c r="F13" i="7"/>
  <c r="F9" i="7"/>
  <c r="P15" i="7"/>
  <c r="P11" i="7"/>
  <c r="N17" i="7"/>
  <c r="N13" i="7"/>
  <c r="N9" i="7"/>
  <c r="J14" i="7"/>
  <c r="J11" i="7"/>
  <c r="AR80" i="8"/>
  <c r="Z80" i="8" s="1"/>
  <c r="AR93" i="8" s="1"/>
  <c r="P18" i="7"/>
  <c r="P14" i="7"/>
  <c r="P10" i="7"/>
  <c r="N16" i="7"/>
  <c r="N12" i="7"/>
  <c r="J17" i="7"/>
  <c r="J13" i="7"/>
  <c r="J10" i="7"/>
  <c r="F18" i="7"/>
  <c r="P9" i="7"/>
  <c r="N15" i="7"/>
  <c r="N11" i="7"/>
  <c r="J16" i="7"/>
  <c r="J9" i="7"/>
  <c r="AG37" i="8"/>
  <c r="AG87" i="8" s="1"/>
  <c r="P16" i="7"/>
  <c r="P12" i="7"/>
  <c r="N18" i="7"/>
  <c r="N14" i="7"/>
  <c r="N10" i="7"/>
  <c r="J18" i="7"/>
  <c r="J15" i="7"/>
  <c r="AT68" i="9"/>
  <c r="AG77" i="9"/>
  <c r="AG90" i="9" s="1"/>
  <c r="AT77" i="9"/>
  <c r="AB77" i="9" s="1"/>
  <c r="AT90" i="9" s="1"/>
  <c r="S49" i="9"/>
  <c r="S86" i="9" s="1"/>
  <c r="AX36" i="9"/>
  <c r="AF36" i="9" s="1"/>
  <c r="AX84" i="9" s="1"/>
  <c r="AA29" i="9"/>
  <c r="AA83" i="9" s="1"/>
  <c r="AT39" i="3"/>
  <c r="AB39" i="3" s="1"/>
  <c r="AT89" i="3" s="1"/>
  <c r="AA39" i="3"/>
  <c r="AA22" i="3"/>
  <c r="AA87" i="3" s="1"/>
  <c r="AT22" i="3"/>
  <c r="AB22" i="3" s="1"/>
  <c r="AT87" i="3" s="1"/>
  <c r="U22" i="3"/>
  <c r="U87" i="3" s="1"/>
  <c r="AE39" i="3"/>
  <c r="AE89" i="3" s="1"/>
  <c r="W36" i="9"/>
  <c r="W84" i="9" s="1"/>
  <c r="AE21" i="8"/>
  <c r="AE85" i="8" s="1"/>
  <c r="AG30" i="8"/>
  <c r="AG86" i="8" s="1"/>
  <c r="AX21" i="8"/>
  <c r="AF21" i="8" s="1"/>
  <c r="AX85" i="8" s="1"/>
  <c r="AG45" i="8"/>
  <c r="AG88" i="8" s="1"/>
  <c r="AG74" i="8"/>
  <c r="AG92" i="8" s="1"/>
  <c r="AA37" i="8"/>
  <c r="AA87" i="8" s="1"/>
  <c r="AG52" i="8"/>
  <c r="AG89" i="8" s="1"/>
  <c r="Y87" i="9"/>
  <c r="AE81" i="9"/>
  <c r="AL70" i="9"/>
  <c r="T70" i="9" s="1"/>
  <c r="AL89" i="9" s="1"/>
  <c r="AC49" i="9"/>
  <c r="AC86" i="9" s="1"/>
  <c r="AA14" i="9"/>
  <c r="AA81" i="9" s="1"/>
  <c r="AC64" i="9"/>
  <c r="AC88" i="9" s="1"/>
  <c r="AE43" i="9"/>
  <c r="AE85" i="9" s="1"/>
  <c r="AG49" i="9"/>
  <c r="AG86" i="9" s="1"/>
  <c r="S82" i="9"/>
  <c r="AA89" i="9"/>
  <c r="AE57" i="9"/>
  <c r="AE87" i="9" s="1"/>
  <c r="S36" i="9"/>
  <c r="S84" i="9" s="1"/>
  <c r="W49" i="9"/>
  <c r="W86" i="9" s="1"/>
  <c r="AA77" i="9"/>
  <c r="AA90" i="9" s="1"/>
  <c r="AE29" i="9"/>
  <c r="AE83" i="9" s="1"/>
  <c r="AC77" i="9"/>
  <c r="AC90" i="9" s="1"/>
  <c r="AN70" i="9"/>
  <c r="V70" i="9" s="1"/>
  <c r="AN89" i="9" s="1"/>
  <c r="V89" i="9" s="1"/>
  <c r="S64" i="9"/>
  <c r="S88" i="9" s="1"/>
  <c r="W64" i="9"/>
  <c r="W88" i="9" s="1"/>
  <c r="AA57" i="9"/>
  <c r="AA87" i="9" s="1"/>
  <c r="AV47" i="9"/>
  <c r="AV49" i="9" s="1"/>
  <c r="AD49" i="9" s="1"/>
  <c r="AV86" i="9" s="1"/>
  <c r="AZ49" i="9"/>
  <c r="AH49" i="9" s="1"/>
  <c r="AZ86" i="9" s="1"/>
  <c r="U49" i="9"/>
  <c r="U86" i="9" s="1"/>
  <c r="U43" i="9"/>
  <c r="U85" i="9" s="1"/>
  <c r="AA36" i="9"/>
  <c r="AA84" i="9" s="1"/>
  <c r="AT36" i="9"/>
  <c r="AB36" i="9" s="1"/>
  <c r="AT84" i="9" s="1"/>
  <c r="AL36" i="9"/>
  <c r="T36" i="9" s="1"/>
  <c r="AL84" i="9" s="1"/>
  <c r="AC22" i="9"/>
  <c r="AC82" i="9" s="1"/>
  <c r="AP80" i="8"/>
  <c r="X80" i="8" s="1"/>
  <c r="AP93" i="8" s="1"/>
  <c r="W80" i="8"/>
  <c r="W93" i="8" s="1"/>
  <c r="W67" i="8"/>
  <c r="W91" i="8" s="1"/>
  <c r="AR67" i="8"/>
  <c r="Z67" i="8" s="1"/>
  <c r="AR91" i="8" s="1"/>
  <c r="AA67" i="8"/>
  <c r="AA91" i="8" s="1"/>
  <c r="S60" i="8"/>
  <c r="S90" i="8" s="1"/>
  <c r="AA52" i="8"/>
  <c r="AA89" i="8" s="1"/>
  <c r="W52" i="8"/>
  <c r="W89" i="8" s="1"/>
  <c r="AT50" i="8"/>
  <c r="AT52" i="8" s="1"/>
  <c r="AB52" i="8" s="1"/>
  <c r="AT89" i="8" s="1"/>
  <c r="Y45" i="8"/>
  <c r="Y88" i="8" s="1"/>
  <c r="AC45" i="8"/>
  <c r="AC88" i="8" s="1"/>
  <c r="AN37" i="8"/>
  <c r="V37" i="8" s="1"/>
  <c r="AN87" i="8" s="1"/>
  <c r="W37" i="8"/>
  <c r="W87" i="8" s="1"/>
  <c r="AL21" i="8"/>
  <c r="T21" i="8" s="1"/>
  <c r="AL85" i="8" s="1"/>
  <c r="AG14" i="8"/>
  <c r="AG84" i="8" s="1"/>
  <c r="AC14" i="8"/>
  <c r="AC84" i="8" s="1"/>
  <c r="S14" i="8"/>
  <c r="S84" i="8" s="1"/>
  <c r="D23" i="7"/>
  <c r="W62" i="3"/>
  <c r="AT54" i="3"/>
  <c r="AB54" i="3" s="1"/>
  <c r="AT91" i="3" s="1"/>
  <c r="M96" i="3"/>
  <c r="M97" i="3" s="1"/>
  <c r="AP14" i="3"/>
  <c r="X14" i="3" s="1"/>
  <c r="AP86" i="3" s="1"/>
  <c r="W14" i="3"/>
  <c r="AR76" i="3"/>
  <c r="Z76" i="3" s="1"/>
  <c r="AR94" i="3" s="1"/>
  <c r="AN82" i="3"/>
  <c r="V82" i="3" s="1"/>
  <c r="AN95" i="3" s="1"/>
  <c r="AP76" i="3"/>
  <c r="X76" i="3" s="1"/>
  <c r="AP94" i="3" s="1"/>
  <c r="AR62" i="3"/>
  <c r="Z62" i="3" s="1"/>
  <c r="AR92" i="3" s="1"/>
  <c r="AR47" i="3"/>
  <c r="Z47" i="3" s="1"/>
  <c r="AR90" i="3" s="1"/>
  <c r="AA47" i="3"/>
  <c r="AA90" i="3" s="1"/>
  <c r="AT47" i="3"/>
  <c r="AB47" i="3" s="1"/>
  <c r="AT90" i="3" s="1"/>
  <c r="AC76" i="3"/>
  <c r="AC94" i="3" s="1"/>
  <c r="AZ47" i="3"/>
  <c r="AH47" i="3" s="1"/>
  <c r="AZ90" i="3" s="1"/>
  <c r="AR39" i="3"/>
  <c r="Z39" i="3" s="1"/>
  <c r="AR89" i="3" s="1"/>
  <c r="AR14" i="3"/>
  <c r="Z14" i="3" s="1"/>
  <c r="AR86" i="3" s="1"/>
  <c r="AA62" i="3"/>
  <c r="AT31" i="3"/>
  <c r="AB31" i="3" s="1"/>
  <c r="AT88" i="3" s="1"/>
  <c r="AV47" i="3"/>
  <c r="AD47" i="3" s="1"/>
  <c r="AV90" i="3" s="1"/>
  <c r="AG47" i="3"/>
  <c r="AG90" i="3" s="1"/>
  <c r="AE14" i="3"/>
  <c r="AE86" i="3" s="1"/>
  <c r="Y39" i="3"/>
  <c r="Y89" i="3" s="1"/>
  <c r="U47" i="3"/>
  <c r="U90" i="3" s="1"/>
  <c r="W89" i="3"/>
  <c r="AP59" i="3"/>
  <c r="AP47" i="3"/>
  <c r="X47" i="3" s="1"/>
  <c r="AP90" i="3" s="1"/>
  <c r="AP18" i="3"/>
  <c r="AP22" i="3" s="1"/>
  <c r="X22" i="3" s="1"/>
  <c r="AP87" i="3" s="1"/>
  <c r="AX39" i="3"/>
  <c r="AF39" i="3" s="1"/>
  <c r="AX89" i="3" s="1"/>
  <c r="AF89" i="3" s="1"/>
  <c r="S82" i="3"/>
  <c r="S95" i="3" s="1"/>
  <c r="AL54" i="3"/>
  <c r="T54" i="3" s="1"/>
  <c r="AL91" i="3" s="1"/>
  <c r="L96" i="3"/>
  <c r="L97" i="3" s="1"/>
  <c r="W87" i="3"/>
  <c r="AC31" i="3"/>
  <c r="AC88" i="3" s="1"/>
  <c r="U80" i="8"/>
  <c r="U93" i="8" s="1"/>
  <c r="AN79" i="8"/>
  <c r="AN80" i="8" s="1"/>
  <c r="V80" i="8" s="1"/>
  <c r="AN93" i="8" s="1"/>
  <c r="AR56" i="8"/>
  <c r="Y60" i="8"/>
  <c r="Y90" i="8" s="1"/>
  <c r="AT78" i="8"/>
  <c r="AT80" i="8" s="1"/>
  <c r="AB80" i="8" s="1"/>
  <c r="AT93" i="8" s="1"/>
  <c r="AA80" i="8"/>
  <c r="AA93" i="8" s="1"/>
  <c r="AE67" i="8"/>
  <c r="AE91" i="8" s="1"/>
  <c r="AX64" i="8"/>
  <c r="U36" i="9"/>
  <c r="U84" i="9" s="1"/>
  <c r="AN34" i="9"/>
  <c r="AN36" i="9" s="1"/>
  <c r="V36" i="9" s="1"/>
  <c r="AN84" i="9" s="1"/>
  <c r="V84" i="9" s="1"/>
  <c r="AN9" i="9"/>
  <c r="AN14" i="9" s="1"/>
  <c r="V14" i="9" s="1"/>
  <c r="AN81" i="9" s="1"/>
  <c r="U14" i="9"/>
  <c r="U81" i="9" s="1"/>
  <c r="AZ61" i="9"/>
  <c r="AG64" i="9"/>
  <c r="AG88" i="9" s="1"/>
  <c r="AZ26" i="9"/>
  <c r="AZ29" i="9" s="1"/>
  <c r="AH29" i="9" s="1"/>
  <c r="AZ83" i="9" s="1"/>
  <c r="AG29" i="9"/>
  <c r="AG83" i="9" s="1"/>
  <c r="Y69" i="3"/>
  <c r="Y93" i="3" s="1"/>
  <c r="AR54" i="3"/>
  <c r="Z54" i="3" s="1"/>
  <c r="AR91" i="3" s="1"/>
  <c r="AV73" i="3"/>
  <c r="AV76" i="3" s="1"/>
  <c r="AD76" i="3" s="1"/>
  <c r="AV94" i="3" s="1"/>
  <c r="AE82" i="3"/>
  <c r="AE95" i="3" s="1"/>
  <c r="N94" i="8"/>
  <c r="AL42" i="8"/>
  <c r="AL45" i="8" s="1"/>
  <c r="T45" i="8" s="1"/>
  <c r="AL88" i="8" s="1"/>
  <c r="S45" i="8"/>
  <c r="S88" i="8" s="1"/>
  <c r="W21" i="8"/>
  <c r="W85" i="8" s="1"/>
  <c r="Y14" i="8"/>
  <c r="Y84" i="8" s="1"/>
  <c r="AX78" i="8"/>
  <c r="AX80" i="8" s="1"/>
  <c r="AF80" i="8" s="1"/>
  <c r="AX93" i="8" s="1"/>
  <c r="AE80" i="8"/>
  <c r="AE93" i="8" s="1"/>
  <c r="AP19" i="9"/>
  <c r="W22" i="9"/>
  <c r="W82" i="9" s="1"/>
  <c r="AR68" i="9"/>
  <c r="Y70" i="9"/>
  <c r="Y89" i="9" s="1"/>
  <c r="AR42" i="9"/>
  <c r="AR43" i="9" s="1"/>
  <c r="Z43" i="9" s="1"/>
  <c r="AR85" i="9" s="1"/>
  <c r="Y43" i="9"/>
  <c r="Y85" i="9" s="1"/>
  <c r="AR26" i="9"/>
  <c r="AR29" i="9" s="1"/>
  <c r="Z29" i="9" s="1"/>
  <c r="AR83" i="9" s="1"/>
  <c r="Y29" i="9"/>
  <c r="Y83" i="9" s="1"/>
  <c r="AL82" i="3"/>
  <c r="T82" i="3" s="1"/>
  <c r="AL95" i="3" s="1"/>
  <c r="U82" i="3"/>
  <c r="U95" i="3" s="1"/>
  <c r="AN47" i="3"/>
  <c r="V47" i="3" s="1"/>
  <c r="AN90" i="3" s="1"/>
  <c r="W76" i="3"/>
  <c r="W94" i="3" s="1"/>
  <c r="W31" i="3"/>
  <c r="W88" i="3" s="1"/>
  <c r="W86" i="3"/>
  <c r="AX82" i="3"/>
  <c r="AF82" i="3" s="1"/>
  <c r="AX95" i="3" s="1"/>
  <c r="W47" i="3"/>
  <c r="W90" i="3" s="1"/>
  <c r="Y76" i="3"/>
  <c r="Y94" i="3" s="1"/>
  <c r="Y62" i="3"/>
  <c r="Y47" i="3"/>
  <c r="Y90" i="3" s="1"/>
  <c r="AA31" i="3"/>
  <c r="AA88" i="3" s="1"/>
  <c r="AT69" i="3"/>
  <c r="AB69" i="3" s="1"/>
  <c r="AT93" i="3" s="1"/>
  <c r="AT14" i="3"/>
  <c r="AB14" i="3" s="1"/>
  <c r="AT86" i="3" s="1"/>
  <c r="AC62" i="3"/>
  <c r="AC92" i="3" s="1"/>
  <c r="AC89" i="3"/>
  <c r="AV27" i="3"/>
  <c r="AV31" i="3" s="1"/>
  <c r="AD31" i="3" s="1"/>
  <c r="AV88" i="3" s="1"/>
  <c r="AE94" i="3"/>
  <c r="AX73" i="3"/>
  <c r="AX76" i="3" s="1"/>
  <c r="AF76" i="3" s="1"/>
  <c r="AX94" i="3" s="1"/>
  <c r="AX69" i="3"/>
  <c r="AF69" i="3" s="1"/>
  <c r="AX93" i="3" s="1"/>
  <c r="AX14" i="3"/>
  <c r="AF14" i="3" s="1"/>
  <c r="AX86" i="3" s="1"/>
  <c r="AF86" i="3" s="1"/>
  <c r="AG62" i="3"/>
  <c r="AG92" i="3" s="1"/>
  <c r="AZ73" i="3"/>
  <c r="AZ76" i="3" s="1"/>
  <c r="AH76" i="3" s="1"/>
  <c r="AZ94" i="3" s="1"/>
  <c r="AG76" i="3"/>
  <c r="AG94" i="3" s="1"/>
  <c r="AG31" i="3"/>
  <c r="AG88" i="3" s="1"/>
  <c r="O94" i="8"/>
  <c r="O95" i="8" s="1"/>
  <c r="AL71" i="8"/>
  <c r="S74" i="8"/>
  <c r="S92" i="8" s="1"/>
  <c r="AL26" i="8"/>
  <c r="S30" i="8"/>
  <c r="S86" i="8" s="1"/>
  <c r="U21" i="8"/>
  <c r="U85" i="8" s="1"/>
  <c r="AN20" i="8"/>
  <c r="AR25" i="8"/>
  <c r="Y30" i="8"/>
  <c r="Y86" i="8" s="1"/>
  <c r="AT67" i="8"/>
  <c r="AB67" i="8" s="1"/>
  <c r="AT91" i="8" s="1"/>
  <c r="AT37" i="8"/>
  <c r="AB37" i="8" s="1"/>
  <c r="AT87" i="8" s="1"/>
  <c r="AT18" i="8"/>
  <c r="AT21" i="8" s="1"/>
  <c r="AB21" i="8" s="1"/>
  <c r="AT85" i="8" s="1"/>
  <c r="AA21" i="8"/>
  <c r="AA85" i="8" s="1"/>
  <c r="AV57" i="8"/>
  <c r="AV60" i="8" s="1"/>
  <c r="AD60" i="8" s="1"/>
  <c r="AV90" i="8" s="1"/>
  <c r="AD90" i="8" s="1"/>
  <c r="AC60" i="8"/>
  <c r="AC90" i="8" s="1"/>
  <c r="AX49" i="8"/>
  <c r="AX52" i="8" s="1"/>
  <c r="AF52" i="8" s="1"/>
  <c r="AX89" i="8" s="1"/>
  <c r="AE52" i="8"/>
  <c r="AE89" i="8" s="1"/>
  <c r="AT40" i="9"/>
  <c r="AT43" i="9" s="1"/>
  <c r="AB43" i="9" s="1"/>
  <c r="AT85" i="9" s="1"/>
  <c r="AA43" i="9"/>
  <c r="AA85" i="9" s="1"/>
  <c r="AL30" i="8"/>
  <c r="T30" i="8" s="1"/>
  <c r="AL86" i="8" s="1"/>
  <c r="U52" i="8"/>
  <c r="U89" i="8" s="1"/>
  <c r="AA60" i="8"/>
  <c r="AA90" i="8" s="1"/>
  <c r="AA14" i="8"/>
  <c r="AA84" i="8" s="1"/>
  <c r="AZ74" i="8"/>
  <c r="AH74" i="8" s="1"/>
  <c r="AZ92" i="8" s="1"/>
  <c r="AH92" i="8" s="1"/>
  <c r="AZ56" i="8"/>
  <c r="AZ60" i="8" s="1"/>
  <c r="AH60" i="8" s="1"/>
  <c r="AZ90" i="8" s="1"/>
  <c r="AG60" i="8"/>
  <c r="AG90" i="8" s="1"/>
  <c r="AL74" i="9"/>
  <c r="AL77" i="9" s="1"/>
  <c r="T77" i="9" s="1"/>
  <c r="AL90" i="9" s="1"/>
  <c r="S77" i="9"/>
  <c r="S90" i="9" s="1"/>
  <c r="T84" i="9"/>
  <c r="AN26" i="9"/>
  <c r="AN29" i="9" s="1"/>
  <c r="V29" i="9" s="1"/>
  <c r="AN83" i="9" s="1"/>
  <c r="U29" i="9"/>
  <c r="U83" i="9" s="1"/>
  <c r="W77" i="9"/>
  <c r="W90" i="9" s="1"/>
  <c r="AR75" i="9"/>
  <c r="Y77" i="9"/>
  <c r="Y90" i="9" s="1"/>
  <c r="AR18" i="9"/>
  <c r="Y22" i="9"/>
  <c r="Y82" i="9" s="1"/>
  <c r="AT70" i="9"/>
  <c r="AB70" i="9" s="1"/>
  <c r="AT89" i="9" s="1"/>
  <c r="AV33" i="9"/>
  <c r="AV36" i="9" s="1"/>
  <c r="AD36" i="9" s="1"/>
  <c r="AV84" i="9" s="1"/>
  <c r="AC36" i="9"/>
  <c r="AC84" i="9" s="1"/>
  <c r="AZ12" i="9"/>
  <c r="AZ14" i="9" s="1"/>
  <c r="AH14" i="9" s="1"/>
  <c r="AZ81" i="9" s="1"/>
  <c r="AG14" i="9"/>
  <c r="AG81" i="9" s="1"/>
  <c r="AL80" i="8"/>
  <c r="T80" i="8" s="1"/>
  <c r="AL93" i="8" s="1"/>
  <c r="AC74" i="8"/>
  <c r="AC92" i="8" s="1"/>
  <c r="AC30" i="8"/>
  <c r="AC86" i="8" s="1"/>
  <c r="AL49" i="9"/>
  <c r="T49" i="9" s="1"/>
  <c r="AL86" i="9" s="1"/>
  <c r="AL22" i="9"/>
  <c r="T22" i="9" s="1"/>
  <c r="AL82" i="9" s="1"/>
  <c r="AN43" i="9"/>
  <c r="V43" i="9" s="1"/>
  <c r="AN85" i="9" s="1"/>
  <c r="V85" i="9" s="1"/>
  <c r="AR62" i="9"/>
  <c r="Y64" i="9"/>
  <c r="Y88" i="9" s="1"/>
  <c r="AX68" i="9"/>
  <c r="AX70" i="9" s="1"/>
  <c r="AF70" i="9" s="1"/>
  <c r="AX89" i="9" s="1"/>
  <c r="AE70" i="9"/>
  <c r="AE89" i="9" s="1"/>
  <c r="AZ77" i="9"/>
  <c r="AH77" i="9" s="1"/>
  <c r="AZ90" i="9" s="1"/>
  <c r="AZ34" i="9"/>
  <c r="AZ36" i="9" s="1"/>
  <c r="AH36" i="9" s="1"/>
  <c r="AZ84" i="9" s="1"/>
  <c r="AG36" i="9"/>
  <c r="AG84" i="9" s="1"/>
  <c r="AZ18" i="9"/>
  <c r="AZ22" i="9" s="1"/>
  <c r="AH22" i="9" s="1"/>
  <c r="AZ82" i="9" s="1"/>
  <c r="AG22" i="9"/>
  <c r="AG82" i="9" s="1"/>
  <c r="AA92" i="3"/>
  <c r="AT62" i="3"/>
  <c r="AB62" i="3" s="1"/>
  <c r="AT92" i="3" s="1"/>
  <c r="I94" i="8"/>
  <c r="I95" i="8" s="1"/>
  <c r="U67" i="8"/>
  <c r="U91" i="8" s="1"/>
  <c r="U37" i="8"/>
  <c r="U87" i="8" s="1"/>
  <c r="AA74" i="8"/>
  <c r="AA92" i="8" s="1"/>
  <c r="AV30" i="8"/>
  <c r="AD30" i="8" s="1"/>
  <c r="AV86" i="8" s="1"/>
  <c r="AX34" i="8"/>
  <c r="AX37" i="8" s="1"/>
  <c r="AF37" i="8" s="1"/>
  <c r="AX87" i="8" s="1"/>
  <c r="AF87" i="8" s="1"/>
  <c r="AE37" i="8"/>
  <c r="AE87" i="8" s="1"/>
  <c r="AG21" i="8"/>
  <c r="AG85" i="8" s="1"/>
  <c r="AZ79" i="8"/>
  <c r="AG80" i="8"/>
  <c r="AG93" i="8" s="1"/>
  <c r="AZ45" i="8"/>
  <c r="AH45" i="8" s="1"/>
  <c r="AZ88" i="8" s="1"/>
  <c r="AH88" i="8" s="1"/>
  <c r="AZ14" i="8"/>
  <c r="AH14" i="8" s="1"/>
  <c r="AZ84" i="8" s="1"/>
  <c r="AH84" i="8" s="1"/>
  <c r="O91" i="9"/>
  <c r="I91" i="9"/>
  <c r="AL64" i="9"/>
  <c r="T64" i="9" s="1"/>
  <c r="AL88" i="9" s="1"/>
  <c r="T88" i="9" s="1"/>
  <c r="AN62" i="9"/>
  <c r="U64" i="9"/>
  <c r="U88" i="9" s="1"/>
  <c r="AP64" i="9"/>
  <c r="X64" i="9" s="1"/>
  <c r="AP88" i="9" s="1"/>
  <c r="X88" i="9" s="1"/>
  <c r="Y14" i="9"/>
  <c r="Y81" i="9" s="1"/>
  <c r="AR47" i="9"/>
  <c r="AR49" i="9" s="1"/>
  <c r="Z49" i="9" s="1"/>
  <c r="AR86" i="9" s="1"/>
  <c r="Y49" i="9"/>
  <c r="Y86" i="9" s="1"/>
  <c r="Y36" i="9"/>
  <c r="Y84" i="9" s="1"/>
  <c r="AT48" i="9"/>
  <c r="AT49" i="9" s="1"/>
  <c r="AB49" i="9" s="1"/>
  <c r="AT86" i="9" s="1"/>
  <c r="AA49" i="9"/>
  <c r="AA86" i="9" s="1"/>
  <c r="AX48" i="9"/>
  <c r="AX49" i="9" s="1"/>
  <c r="AF49" i="9" s="1"/>
  <c r="AX86" i="9" s="1"/>
  <c r="AE49" i="9"/>
  <c r="AE86" i="9" s="1"/>
  <c r="AZ37" i="8"/>
  <c r="AH37" i="8" s="1"/>
  <c r="AZ87" i="8" s="1"/>
  <c r="AH87" i="8" s="1"/>
  <c r="AP77" i="9"/>
  <c r="X77" i="9" s="1"/>
  <c r="AP90" i="9" s="1"/>
  <c r="AR77" i="9"/>
  <c r="Z77" i="9" s="1"/>
  <c r="AR90" i="9" s="1"/>
  <c r="AZ57" i="9"/>
  <c r="AH57" i="9" s="1"/>
  <c r="AZ87" i="9" s="1"/>
  <c r="AL62" i="3"/>
  <c r="T62" i="3" s="1"/>
  <c r="AL92" i="3" s="1"/>
  <c r="L94" i="8"/>
  <c r="L95" i="8" s="1"/>
  <c r="AZ70" i="9"/>
  <c r="AH70" i="9" s="1"/>
  <c r="AZ89" i="9" s="1"/>
  <c r="S14" i="3"/>
  <c r="S86" i="3" s="1"/>
  <c r="S70" i="9"/>
  <c r="S89" i="9" s="1"/>
  <c r="AL43" i="9"/>
  <c r="T43" i="9" s="1"/>
  <c r="AL85" i="9" s="1"/>
  <c r="U57" i="9"/>
  <c r="U87" i="9" s="1"/>
  <c r="AN49" i="9"/>
  <c r="V49" i="9" s="1"/>
  <c r="AN86" i="9" s="1"/>
  <c r="AE36" i="9"/>
  <c r="AE84" i="9" s="1"/>
  <c r="AA14" i="3"/>
  <c r="AA86" i="3" s="1"/>
  <c r="S54" i="3"/>
  <c r="S91" i="3" s="1"/>
  <c r="J96" i="3"/>
  <c r="J97" i="3" s="1"/>
  <c r="Y82" i="3"/>
  <c r="Y95" i="3" s="1"/>
  <c r="AR81" i="3"/>
  <c r="AR82" i="3" s="1"/>
  <c r="Z82" i="3" s="1"/>
  <c r="AR95" i="3" s="1"/>
  <c r="AV53" i="3"/>
  <c r="AV54" i="3" s="1"/>
  <c r="AD54" i="3" s="1"/>
  <c r="AV91" i="3" s="1"/>
  <c r="AC54" i="3"/>
  <c r="AC91" i="3" s="1"/>
  <c r="AZ31" i="3"/>
  <c r="AH31" i="3" s="1"/>
  <c r="AZ88" i="3" s="1"/>
  <c r="AN41" i="8"/>
  <c r="AN45" i="8" s="1"/>
  <c r="V45" i="8" s="1"/>
  <c r="AN88" i="8" s="1"/>
  <c r="G13" i="7" s="1"/>
  <c r="U45" i="8"/>
  <c r="U88" i="8" s="1"/>
  <c r="AP58" i="8"/>
  <c r="AP60" i="8" s="1"/>
  <c r="X60" i="8" s="1"/>
  <c r="AP90" i="8" s="1"/>
  <c r="W60" i="8"/>
  <c r="W90" i="8" s="1"/>
  <c r="AV64" i="8"/>
  <c r="AV67" i="8" s="1"/>
  <c r="AD67" i="8" s="1"/>
  <c r="AV91" i="8" s="1"/>
  <c r="AC67" i="8"/>
  <c r="AC91" i="8" s="1"/>
  <c r="U39" i="3"/>
  <c r="U89" i="3" s="1"/>
  <c r="AN35" i="3"/>
  <c r="AN39" i="3" s="1"/>
  <c r="V39" i="3" s="1"/>
  <c r="AN89" i="3" s="1"/>
  <c r="AP62" i="3"/>
  <c r="X62" i="3" s="1"/>
  <c r="AP92" i="3" s="1"/>
  <c r="AL19" i="3"/>
  <c r="AL22" i="3" s="1"/>
  <c r="T22" i="3" s="1"/>
  <c r="AL87" i="3" s="1"/>
  <c r="S22" i="3"/>
  <c r="S87" i="3" s="1"/>
  <c r="AL36" i="3"/>
  <c r="AL39" i="3" s="1"/>
  <c r="T39" i="3" s="1"/>
  <c r="AL89" i="3" s="1"/>
  <c r="E12" i="7" s="1"/>
  <c r="S39" i="3"/>
  <c r="S89" i="3" s="1"/>
  <c r="AL74" i="3"/>
  <c r="AL76" i="3" s="1"/>
  <c r="T76" i="3" s="1"/>
  <c r="AL94" i="3" s="1"/>
  <c r="S76" i="3"/>
  <c r="S94" i="3" s="1"/>
  <c r="H96" i="3"/>
  <c r="H97" i="3" s="1"/>
  <c r="O96" i="3"/>
  <c r="O97" i="3" s="1"/>
  <c r="K96" i="3"/>
  <c r="K97" i="3" s="1"/>
  <c r="AP51" i="3"/>
  <c r="AP54" i="3" s="1"/>
  <c r="X54" i="3" s="1"/>
  <c r="AP91" i="3" s="1"/>
  <c r="W54" i="3"/>
  <c r="W91" i="3" s="1"/>
  <c r="AP31" i="3"/>
  <c r="X31" i="3" s="1"/>
  <c r="AP88" i="3" s="1"/>
  <c r="AR69" i="3"/>
  <c r="Z69" i="3" s="1"/>
  <c r="AR93" i="3" s="1"/>
  <c r="AT81" i="3"/>
  <c r="AT82" i="3" s="1"/>
  <c r="AB82" i="3" s="1"/>
  <c r="AT95" i="3" s="1"/>
  <c r="AA82" i="3"/>
  <c r="AA95" i="3" s="1"/>
  <c r="AX59" i="3"/>
  <c r="AX62" i="3" s="1"/>
  <c r="AF62" i="3" s="1"/>
  <c r="AX92" i="3" s="1"/>
  <c r="AE62" i="3"/>
  <c r="AE92" i="3" s="1"/>
  <c r="U31" i="3"/>
  <c r="U88" i="3" s="1"/>
  <c r="AN26" i="3"/>
  <c r="AN31" i="3" s="1"/>
  <c r="V31" i="3" s="1"/>
  <c r="AN88" i="3" s="1"/>
  <c r="H94" i="8"/>
  <c r="H95" i="8" s="1"/>
  <c r="J94" i="8"/>
  <c r="J97" i="8" s="1"/>
  <c r="AP66" i="3"/>
  <c r="AP69" i="3" s="1"/>
  <c r="X69" i="3" s="1"/>
  <c r="AP93" i="3" s="1"/>
  <c r="W69" i="3"/>
  <c r="W93" i="3" s="1"/>
  <c r="AA69" i="3"/>
  <c r="AA93" i="3" s="1"/>
  <c r="AA89" i="3"/>
  <c r="AX52" i="3"/>
  <c r="AX54" i="3" s="1"/>
  <c r="AF54" i="3" s="1"/>
  <c r="AX91" i="3" s="1"/>
  <c r="AE54" i="3"/>
  <c r="AE91" i="3" s="1"/>
  <c r="AZ18" i="3"/>
  <c r="AZ22" i="3" s="1"/>
  <c r="AH22" i="3" s="1"/>
  <c r="AZ87" i="3" s="1"/>
  <c r="AG22" i="3"/>
  <c r="AG87" i="3" s="1"/>
  <c r="AN9" i="8"/>
  <c r="AN14" i="8" s="1"/>
  <c r="V14" i="8" s="1"/>
  <c r="AN84" i="8" s="1"/>
  <c r="G9" i="7" s="1"/>
  <c r="U14" i="8"/>
  <c r="U84" i="8" s="1"/>
  <c r="AR30" i="8"/>
  <c r="Z30" i="8" s="1"/>
  <c r="AR86" i="8" s="1"/>
  <c r="Z86" i="8" s="1"/>
  <c r="N96" i="3"/>
  <c r="N97" i="3" s="1"/>
  <c r="I96" i="3"/>
  <c r="I97" i="3" s="1"/>
  <c r="AL69" i="3"/>
  <c r="T69" i="3" s="1"/>
  <c r="AL93" i="3" s="1"/>
  <c r="E16" i="7" s="1"/>
  <c r="U54" i="3"/>
  <c r="U91" i="3" s="1"/>
  <c r="AN73" i="3"/>
  <c r="AN76" i="3" s="1"/>
  <c r="V76" i="3" s="1"/>
  <c r="AN94" i="3" s="1"/>
  <c r="U76" i="3"/>
  <c r="U94" i="3" s="1"/>
  <c r="AN66" i="3"/>
  <c r="AN69" i="3" s="1"/>
  <c r="V69" i="3" s="1"/>
  <c r="AN93" i="3" s="1"/>
  <c r="U69" i="3"/>
  <c r="U93" i="3" s="1"/>
  <c r="AN58" i="3"/>
  <c r="AN62" i="3" s="1"/>
  <c r="V62" i="3" s="1"/>
  <c r="AN92" i="3" s="1"/>
  <c r="U62" i="3"/>
  <c r="U92" i="3" s="1"/>
  <c r="AN54" i="3"/>
  <c r="V54" i="3" s="1"/>
  <c r="AN91" i="3" s="1"/>
  <c r="AR31" i="3"/>
  <c r="Z31" i="3" s="1"/>
  <c r="AR88" i="3" s="1"/>
  <c r="AV22" i="3"/>
  <c r="AD22" i="3" s="1"/>
  <c r="AV87" i="3" s="1"/>
  <c r="AX26" i="3"/>
  <c r="AX31" i="3" s="1"/>
  <c r="AF31" i="3" s="1"/>
  <c r="AX88" i="3" s="1"/>
  <c r="AE31" i="3"/>
  <c r="AE88" i="3" s="1"/>
  <c r="AZ51" i="3"/>
  <c r="AZ54" i="3" s="1"/>
  <c r="AH54" i="3" s="1"/>
  <c r="AZ91" i="3" s="1"/>
  <c r="S14" i="7" s="1"/>
  <c r="AG54" i="3"/>
  <c r="AG91" i="3" s="1"/>
  <c r="S69" i="3"/>
  <c r="S93" i="3" s="1"/>
  <c r="AL31" i="3"/>
  <c r="T31" i="3" s="1"/>
  <c r="AL88" i="3" s="1"/>
  <c r="E11" i="7" s="1"/>
  <c r="W82" i="3"/>
  <c r="W95" i="3" s="1"/>
  <c r="Y92" i="3"/>
  <c r="AR18" i="3"/>
  <c r="AR22" i="3" s="1"/>
  <c r="Z22" i="3" s="1"/>
  <c r="AR87" i="3" s="1"/>
  <c r="Y22" i="3"/>
  <c r="Y87" i="3" s="1"/>
  <c r="AA54" i="3"/>
  <c r="AA91" i="3" s="1"/>
  <c r="AC82" i="3"/>
  <c r="AC95" i="3" s="1"/>
  <c r="AC47" i="3"/>
  <c r="AC90" i="3" s="1"/>
  <c r="K94" i="8"/>
  <c r="K95" i="8" s="1"/>
  <c r="AN56" i="8"/>
  <c r="AN60" i="8" s="1"/>
  <c r="V60" i="8" s="1"/>
  <c r="AN90" i="8" s="1"/>
  <c r="U60" i="8"/>
  <c r="U90" i="8" s="1"/>
  <c r="AN21" i="8"/>
  <c r="V21" i="8" s="1"/>
  <c r="AN85" i="8" s="1"/>
  <c r="AP44" i="8"/>
  <c r="AP45" i="8" s="1"/>
  <c r="X45" i="8" s="1"/>
  <c r="AP88" i="8" s="1"/>
  <c r="W45" i="8"/>
  <c r="W88" i="8" s="1"/>
  <c r="AP12" i="8"/>
  <c r="AP14" i="8" s="1"/>
  <c r="X14" i="8" s="1"/>
  <c r="AP84" i="8" s="1"/>
  <c r="W14" i="8"/>
  <c r="W84" i="8" s="1"/>
  <c r="AV20" i="8"/>
  <c r="AV21" i="8" s="1"/>
  <c r="AD21" i="8" s="1"/>
  <c r="AV85" i="8" s="1"/>
  <c r="AC21" i="8"/>
  <c r="AC85" i="8" s="1"/>
  <c r="Y54" i="3"/>
  <c r="Y91" i="3" s="1"/>
  <c r="AC22" i="3"/>
  <c r="AC87" i="3" s="1"/>
  <c r="AV66" i="3"/>
  <c r="AV69" i="3" s="1"/>
  <c r="AD69" i="3" s="1"/>
  <c r="AV93" i="3" s="1"/>
  <c r="AC69" i="3"/>
  <c r="AC93" i="3" s="1"/>
  <c r="AV35" i="3"/>
  <c r="AV39" i="3" s="1"/>
  <c r="AD39" i="3" s="1"/>
  <c r="AV89" i="3" s="1"/>
  <c r="AD89" i="3" s="1"/>
  <c r="AV14" i="3"/>
  <c r="AD14" i="3" s="1"/>
  <c r="AV86" i="3" s="1"/>
  <c r="AE69" i="3"/>
  <c r="AE93" i="3" s="1"/>
  <c r="AX43" i="3"/>
  <c r="AX47" i="3" s="1"/>
  <c r="AF47" i="3" s="1"/>
  <c r="AX90" i="3" s="1"/>
  <c r="AE47" i="3"/>
  <c r="AE90" i="3" s="1"/>
  <c r="AG82" i="3"/>
  <c r="AG95" i="3" s="1"/>
  <c r="AZ80" i="3"/>
  <c r="AZ82" i="3" s="1"/>
  <c r="AH82" i="3" s="1"/>
  <c r="AZ95" i="3" s="1"/>
  <c r="AZ66" i="3"/>
  <c r="AZ69" i="3" s="1"/>
  <c r="AH69" i="3" s="1"/>
  <c r="AZ93" i="3" s="1"/>
  <c r="AG69" i="3"/>
  <c r="AG93" i="3" s="1"/>
  <c r="AZ62" i="3"/>
  <c r="AH62" i="3" s="1"/>
  <c r="AZ92" i="3" s="1"/>
  <c r="AZ35" i="3"/>
  <c r="AZ39" i="3" s="1"/>
  <c r="AH39" i="3" s="1"/>
  <c r="AZ89" i="3" s="1"/>
  <c r="S12" i="7" s="1"/>
  <c r="AG39" i="3"/>
  <c r="AG89" i="3" s="1"/>
  <c r="AZ14" i="3"/>
  <c r="AH14" i="3" s="1"/>
  <c r="AZ86" i="3" s="1"/>
  <c r="AL74" i="8"/>
  <c r="T74" i="8" s="1"/>
  <c r="AL92" i="8" s="1"/>
  <c r="T92" i="8" s="1"/>
  <c r="AL60" i="8"/>
  <c r="T60" i="8" s="1"/>
  <c r="AL90" i="8" s="1"/>
  <c r="T90" i="8" s="1"/>
  <c r="S37" i="8"/>
  <c r="S87" i="8" s="1"/>
  <c r="AL14" i="8"/>
  <c r="T14" i="8" s="1"/>
  <c r="AL84" i="8" s="1"/>
  <c r="AN71" i="8"/>
  <c r="AN74" i="8" s="1"/>
  <c r="V74" i="8" s="1"/>
  <c r="AN92" i="8" s="1"/>
  <c r="G17" i="7" s="1"/>
  <c r="U74" i="8"/>
  <c r="U92" i="8" s="1"/>
  <c r="AN52" i="8"/>
  <c r="V52" i="8" s="1"/>
  <c r="AN89" i="8" s="1"/>
  <c r="AN25" i="8"/>
  <c r="AN30" i="8" s="1"/>
  <c r="V30" i="8" s="1"/>
  <c r="AN86" i="8" s="1"/>
  <c r="U30" i="8"/>
  <c r="U86" i="8" s="1"/>
  <c r="AR20" i="8"/>
  <c r="AR21" i="8" s="1"/>
  <c r="Z21" i="8" s="1"/>
  <c r="AR85" i="8" s="1"/>
  <c r="Y21" i="8"/>
  <c r="Y85" i="8" s="1"/>
  <c r="AV79" i="8"/>
  <c r="AV80" i="8" s="1"/>
  <c r="AD80" i="8" s="1"/>
  <c r="AV93" i="8" s="1"/>
  <c r="AC80" i="8"/>
  <c r="AC93" i="8" s="1"/>
  <c r="AX56" i="8"/>
  <c r="AX60" i="8" s="1"/>
  <c r="AF60" i="8" s="1"/>
  <c r="AX90" i="8" s="1"/>
  <c r="AE60" i="8"/>
  <c r="AE90" i="8" s="1"/>
  <c r="J91" i="9"/>
  <c r="AL47" i="3"/>
  <c r="T47" i="3" s="1"/>
  <c r="AL90" i="3" s="1"/>
  <c r="AL14" i="3"/>
  <c r="T14" i="3" s="1"/>
  <c r="AL86" i="3" s="1"/>
  <c r="E9" i="7" s="1"/>
  <c r="W92" i="3"/>
  <c r="Y31" i="3"/>
  <c r="Y88" i="3" s="1"/>
  <c r="AV62" i="3"/>
  <c r="AD62" i="3" s="1"/>
  <c r="AV92" i="3" s="1"/>
  <c r="AD92" i="3" s="1"/>
  <c r="M94" i="8"/>
  <c r="M95" i="8" s="1"/>
  <c r="AL64" i="8"/>
  <c r="AL67" i="8" s="1"/>
  <c r="T67" i="8" s="1"/>
  <c r="AL91" i="8" s="1"/>
  <c r="S67" i="8"/>
  <c r="S91" i="8" s="1"/>
  <c r="AL49" i="8"/>
  <c r="AL52" i="8" s="1"/>
  <c r="T52" i="8" s="1"/>
  <c r="AL89" i="8" s="1"/>
  <c r="S52" i="8"/>
  <c r="S89" i="8" s="1"/>
  <c r="AN67" i="8"/>
  <c r="V67" i="8" s="1"/>
  <c r="AN91" i="8" s="1"/>
  <c r="AP72" i="8"/>
  <c r="AP74" i="8" s="1"/>
  <c r="X74" i="8" s="1"/>
  <c r="AP92" i="8" s="1"/>
  <c r="W74" i="8"/>
  <c r="W92" i="8" s="1"/>
  <c r="AP52" i="8"/>
  <c r="X52" i="8" s="1"/>
  <c r="AP89" i="8" s="1"/>
  <c r="AP28" i="8"/>
  <c r="AP30" i="8" s="1"/>
  <c r="X30" i="8" s="1"/>
  <c r="AP86" i="8" s="1"/>
  <c r="W30" i="8"/>
  <c r="W86" i="8" s="1"/>
  <c r="AR50" i="8"/>
  <c r="AR52" i="8" s="1"/>
  <c r="Z52" i="8" s="1"/>
  <c r="AR89" i="8" s="1"/>
  <c r="Y52" i="8"/>
  <c r="Y89" i="8" s="1"/>
  <c r="AV49" i="8"/>
  <c r="AV52" i="8" s="1"/>
  <c r="AD52" i="8" s="1"/>
  <c r="AV89" i="8" s="1"/>
  <c r="AC52" i="8"/>
  <c r="AC89" i="8" s="1"/>
  <c r="AN76" i="9"/>
  <c r="AN77" i="9" s="1"/>
  <c r="V77" i="9" s="1"/>
  <c r="AN90" i="9" s="1"/>
  <c r="U77" i="9"/>
  <c r="U90" i="9" s="1"/>
  <c r="S80" i="8"/>
  <c r="S93" i="8" s="1"/>
  <c r="S21" i="8"/>
  <c r="S85" i="8" s="1"/>
  <c r="AL34" i="8"/>
  <c r="AL37" i="8" s="1"/>
  <c r="T37" i="8" s="1"/>
  <c r="AL87" i="8" s="1"/>
  <c r="Y80" i="8"/>
  <c r="Y93" i="8" s="1"/>
  <c r="AR74" i="8"/>
  <c r="Z74" i="8" s="1"/>
  <c r="AR92" i="8" s="1"/>
  <c r="Z92" i="8" s="1"/>
  <c r="AR45" i="8"/>
  <c r="Z45" i="8" s="1"/>
  <c r="AR88" i="8" s="1"/>
  <c r="Z88" i="8" s="1"/>
  <c r="AA30" i="8"/>
  <c r="AA86" i="8" s="1"/>
  <c r="AX71" i="8"/>
  <c r="AX74" i="8" s="1"/>
  <c r="AF74" i="8" s="1"/>
  <c r="AX92" i="8" s="1"/>
  <c r="AE74" i="8"/>
  <c r="AE92" i="8" s="1"/>
  <c r="AX25" i="8"/>
  <c r="AX30" i="8" s="1"/>
  <c r="AF30" i="8" s="1"/>
  <c r="AX86" i="8" s="1"/>
  <c r="AE30" i="8"/>
  <c r="AE86" i="8" s="1"/>
  <c r="AZ67" i="8"/>
  <c r="AH67" i="8" s="1"/>
  <c r="AZ91" i="8" s="1"/>
  <c r="AZ52" i="8"/>
  <c r="AH52" i="8" s="1"/>
  <c r="AZ89" i="8" s="1"/>
  <c r="AH89" i="8" s="1"/>
  <c r="H91" i="9"/>
  <c r="AA45" i="8"/>
  <c r="AA88" i="8" s="1"/>
  <c r="AV36" i="8"/>
  <c r="AV37" i="8" s="1"/>
  <c r="AD37" i="8" s="1"/>
  <c r="AV87" i="8" s="1"/>
  <c r="AC37" i="8"/>
  <c r="AC87" i="8" s="1"/>
  <c r="AX67" i="8"/>
  <c r="AF67" i="8" s="1"/>
  <c r="AX91" i="8" s="1"/>
  <c r="AG67" i="8"/>
  <c r="AG91" i="8" s="1"/>
  <c r="AZ80" i="8"/>
  <c r="AH80" i="8" s="1"/>
  <c r="AZ93" i="8" s="1"/>
  <c r="AZ30" i="8"/>
  <c r="AH30" i="8" s="1"/>
  <c r="AZ86" i="8" s="1"/>
  <c r="AZ21" i="8"/>
  <c r="AH21" i="8" s="1"/>
  <c r="AZ85" i="8" s="1"/>
  <c r="AH85" i="8" s="1"/>
  <c r="N91" i="9"/>
  <c r="N92" i="9" s="1"/>
  <c r="M91" i="9"/>
  <c r="AL57" i="9"/>
  <c r="T57" i="9" s="1"/>
  <c r="AL87" i="9" s="1"/>
  <c r="S43" i="9"/>
  <c r="S85" i="9" s="1"/>
  <c r="AL26" i="9"/>
  <c r="AL29" i="9" s="1"/>
  <c r="T29" i="9" s="1"/>
  <c r="AL83" i="9" s="1"/>
  <c r="S29" i="9"/>
  <c r="S83" i="9" s="1"/>
  <c r="AL9" i="9"/>
  <c r="AL14" i="9" s="1"/>
  <c r="T14" i="9" s="1"/>
  <c r="AL81" i="9" s="1"/>
  <c r="S14" i="9"/>
  <c r="S81" i="9" s="1"/>
  <c r="AR64" i="9"/>
  <c r="Z64" i="9" s="1"/>
  <c r="AR88" i="9" s="1"/>
  <c r="K16" i="7" s="1"/>
  <c r="AR36" i="9"/>
  <c r="Z36" i="9" s="1"/>
  <c r="AR84" i="9" s="1"/>
  <c r="AX74" i="9"/>
  <c r="AX77" i="9" s="1"/>
  <c r="AF77" i="9" s="1"/>
  <c r="AX90" i="9" s="1"/>
  <c r="AE77" i="9"/>
  <c r="AE90" i="9" s="1"/>
  <c r="AP67" i="8"/>
  <c r="X67" i="8" s="1"/>
  <c r="AP91" i="8" s="1"/>
  <c r="AP37" i="8"/>
  <c r="X37" i="8" s="1"/>
  <c r="AP87" i="8" s="1"/>
  <c r="AP21" i="8"/>
  <c r="X21" i="8" s="1"/>
  <c r="AP85" i="8" s="1"/>
  <c r="X85" i="8" s="1"/>
  <c r="Y67" i="8"/>
  <c r="Y91" i="8" s="1"/>
  <c r="Y37" i="8"/>
  <c r="Y87" i="8" s="1"/>
  <c r="AR60" i="8"/>
  <c r="Z60" i="8" s="1"/>
  <c r="AR90" i="8" s="1"/>
  <c r="AR14" i="8"/>
  <c r="Z14" i="8" s="1"/>
  <c r="AR84" i="8" s="1"/>
  <c r="AV74" i="8"/>
  <c r="AD74" i="8" s="1"/>
  <c r="AV92" i="8" s="1"/>
  <c r="AD92" i="8" s="1"/>
  <c r="AV45" i="8"/>
  <c r="AD45" i="8" s="1"/>
  <c r="AV88" i="8" s="1"/>
  <c r="AD88" i="8" s="1"/>
  <c r="AV14" i="8"/>
  <c r="AD14" i="8" s="1"/>
  <c r="AV84" i="8" s="1"/>
  <c r="AX41" i="8"/>
  <c r="AX45" i="8" s="1"/>
  <c r="AF45" i="8" s="1"/>
  <c r="AX88" i="8" s="1"/>
  <c r="AE45" i="8"/>
  <c r="AE88" i="8" s="1"/>
  <c r="AX9" i="8"/>
  <c r="AX14" i="8" s="1"/>
  <c r="AF14" i="8" s="1"/>
  <c r="AX84" i="8" s="1"/>
  <c r="AE14" i="8"/>
  <c r="AE84" i="8" s="1"/>
  <c r="L91" i="9"/>
  <c r="K91" i="9"/>
  <c r="S57" i="9"/>
  <c r="S87" i="9" s="1"/>
  <c r="AR57" i="9"/>
  <c r="Z57" i="9" s="1"/>
  <c r="AR87" i="9" s="1"/>
  <c r="AT63" i="9"/>
  <c r="AT64" i="9" s="1"/>
  <c r="AB64" i="9" s="1"/>
  <c r="AT88" i="9" s="1"/>
  <c r="AA64" i="9"/>
  <c r="AA88" i="9" s="1"/>
  <c r="AV68" i="9"/>
  <c r="AV70" i="9" s="1"/>
  <c r="AD70" i="9" s="1"/>
  <c r="AV89" i="9" s="1"/>
  <c r="O17" i="7" s="1"/>
  <c r="AC70" i="9"/>
  <c r="AC89" i="9" s="1"/>
  <c r="AT71" i="8"/>
  <c r="AT74" i="8" s="1"/>
  <c r="AB74" i="8" s="1"/>
  <c r="AT92" i="8" s="1"/>
  <c r="AT56" i="8"/>
  <c r="AT60" i="8" s="1"/>
  <c r="AB60" i="8" s="1"/>
  <c r="AT90" i="8" s="1"/>
  <c r="AT41" i="8"/>
  <c r="AT45" i="8" s="1"/>
  <c r="AB45" i="8" s="1"/>
  <c r="AT88" i="8" s="1"/>
  <c r="AT25" i="8"/>
  <c r="AT30" i="8" s="1"/>
  <c r="AB30" i="8" s="1"/>
  <c r="AT86" i="8" s="1"/>
  <c r="AT9" i="8"/>
  <c r="AT14" i="8" s="1"/>
  <c r="AB14" i="8" s="1"/>
  <c r="AT84" i="8" s="1"/>
  <c r="AN64" i="9"/>
  <c r="V64" i="9" s="1"/>
  <c r="AN88" i="9" s="1"/>
  <c r="V88" i="9" s="1"/>
  <c r="AN18" i="9"/>
  <c r="AN22" i="9" s="1"/>
  <c r="V22" i="9" s="1"/>
  <c r="AN82" i="9" s="1"/>
  <c r="U22" i="9"/>
  <c r="U82" i="9" s="1"/>
  <c r="AP54" i="9"/>
  <c r="AP57" i="9" s="1"/>
  <c r="X57" i="9" s="1"/>
  <c r="AP87" i="9" s="1"/>
  <c r="W57" i="9"/>
  <c r="W87" i="9" s="1"/>
  <c r="AP49" i="9"/>
  <c r="X49" i="9" s="1"/>
  <c r="AP86" i="9" s="1"/>
  <c r="AP41" i="9"/>
  <c r="AP43" i="9" s="1"/>
  <c r="X43" i="9" s="1"/>
  <c r="AP85" i="9" s="1"/>
  <c r="W43" i="9"/>
  <c r="W85" i="9" s="1"/>
  <c r="AP22" i="9"/>
  <c r="X22" i="9" s="1"/>
  <c r="AP82" i="9" s="1"/>
  <c r="AR70" i="9"/>
  <c r="Z70" i="9" s="1"/>
  <c r="AR89" i="9" s="1"/>
  <c r="AR22" i="9"/>
  <c r="Z22" i="9" s="1"/>
  <c r="AR82" i="9" s="1"/>
  <c r="AT57" i="9"/>
  <c r="AB57" i="9" s="1"/>
  <c r="AT87" i="9" s="1"/>
  <c r="AB87" i="9" s="1"/>
  <c r="AT18" i="9"/>
  <c r="AT22" i="9" s="1"/>
  <c r="AB22" i="9" s="1"/>
  <c r="AT82" i="9" s="1"/>
  <c r="AA22" i="9"/>
  <c r="AA82" i="9" s="1"/>
  <c r="AX63" i="9"/>
  <c r="AX64" i="9" s="1"/>
  <c r="AF64" i="9" s="1"/>
  <c r="AX88" i="9" s="1"/>
  <c r="Q16" i="7" s="1"/>
  <c r="AE64" i="9"/>
  <c r="AE88" i="9" s="1"/>
  <c r="AX18" i="9"/>
  <c r="AX22" i="9" s="1"/>
  <c r="AF22" i="9" s="1"/>
  <c r="AX82" i="9" s="1"/>
  <c r="Q10" i="7" s="1"/>
  <c r="AE22" i="9"/>
  <c r="AE82" i="9" s="1"/>
  <c r="AN57" i="9"/>
  <c r="V57" i="9" s="1"/>
  <c r="AN87" i="9" s="1"/>
  <c r="V87" i="9" s="1"/>
  <c r="AP69" i="9"/>
  <c r="AP70" i="9" s="1"/>
  <c r="X70" i="9" s="1"/>
  <c r="AP89" i="9" s="1"/>
  <c r="W70" i="9"/>
  <c r="W89" i="9" s="1"/>
  <c r="AP36" i="9"/>
  <c r="X36" i="9" s="1"/>
  <c r="AP84" i="9" s="1"/>
  <c r="AP26" i="9"/>
  <c r="AP29" i="9" s="1"/>
  <c r="X29" i="9" s="1"/>
  <c r="AP83" i="9" s="1"/>
  <c r="W29" i="9"/>
  <c r="W83" i="9" s="1"/>
  <c r="AP9" i="9"/>
  <c r="AP14" i="9" s="1"/>
  <c r="X14" i="9" s="1"/>
  <c r="AP81" i="9" s="1"/>
  <c r="W14" i="9"/>
  <c r="W81" i="9" s="1"/>
  <c r="AR14" i="9"/>
  <c r="Z14" i="9" s="1"/>
  <c r="AR81" i="9" s="1"/>
  <c r="K9" i="7" s="1"/>
  <c r="AZ43" i="9"/>
  <c r="AH43" i="9" s="1"/>
  <c r="AZ85" i="9" s="1"/>
  <c r="AT29" i="9"/>
  <c r="AB29" i="9" s="1"/>
  <c r="AT83" i="9" s="1"/>
  <c r="AB83" i="9" s="1"/>
  <c r="AV53" i="9"/>
  <c r="AV57" i="9" s="1"/>
  <c r="AD57" i="9" s="1"/>
  <c r="AV87" i="9" s="1"/>
  <c r="AC57" i="9"/>
  <c r="AC87" i="9" s="1"/>
  <c r="AX43" i="9"/>
  <c r="AF43" i="9" s="1"/>
  <c r="AX85" i="9" s="1"/>
  <c r="AX29" i="9"/>
  <c r="AF29" i="9" s="1"/>
  <c r="AX83" i="9" s="1"/>
  <c r="AT14" i="9"/>
  <c r="AB14" i="9" s="1"/>
  <c r="AT81" i="9" s="1"/>
  <c r="AV64" i="9"/>
  <c r="AD64" i="9" s="1"/>
  <c r="AV88" i="9" s="1"/>
  <c r="AX57" i="9"/>
  <c r="AF57" i="9" s="1"/>
  <c r="AX87" i="9" s="1"/>
  <c r="AX14" i="9"/>
  <c r="AF14" i="9" s="1"/>
  <c r="AX81" i="9" s="1"/>
  <c r="Q9" i="7" s="1"/>
  <c r="AZ64" i="9"/>
  <c r="AH64" i="9" s="1"/>
  <c r="AZ88" i="9" s="1"/>
  <c r="AH88" i="9" s="1"/>
  <c r="AV77" i="9"/>
  <c r="AD77" i="9" s="1"/>
  <c r="AV90" i="9" s="1"/>
  <c r="AV40" i="9"/>
  <c r="AV43" i="9" s="1"/>
  <c r="AD43" i="9" s="1"/>
  <c r="AV85" i="9" s="1"/>
  <c r="AC43" i="9"/>
  <c r="AC85" i="9" s="1"/>
  <c r="AV26" i="9"/>
  <c r="AV29" i="9" s="1"/>
  <c r="AD29" i="9" s="1"/>
  <c r="AV83" i="9" s="1"/>
  <c r="O11" i="7" s="1"/>
  <c r="AC29" i="9"/>
  <c r="AC83" i="9" s="1"/>
  <c r="AV22" i="9"/>
  <c r="AD22" i="9" s="1"/>
  <c r="AV82" i="9" s="1"/>
  <c r="AV9" i="9"/>
  <c r="AV14" i="9" s="1"/>
  <c r="AD14" i="9" s="1"/>
  <c r="AV81" i="9" s="1"/>
  <c r="AC14" i="9"/>
  <c r="AC81" i="9" s="1"/>
  <c r="Y14" i="3"/>
  <c r="Y86" i="3" s="1"/>
  <c r="AG70" i="9"/>
  <c r="AG89" i="9" s="1"/>
  <c r="AG57" i="9"/>
  <c r="AG87" i="9" s="1"/>
  <c r="AG43" i="9"/>
  <c r="AG85" i="9" s="1"/>
  <c r="U14" i="3"/>
  <c r="U86" i="3" s="1"/>
  <c r="S31" i="3"/>
  <c r="S88" i="3" s="1"/>
  <c r="S62" i="3"/>
  <c r="S92" i="3" s="1"/>
  <c r="AG14" i="3"/>
  <c r="AG86" i="3" s="1"/>
  <c r="S47" i="3"/>
  <c r="S90" i="3" s="1"/>
  <c r="AC14" i="3"/>
  <c r="AC86" i="3" s="1"/>
  <c r="I15" i="7" l="1"/>
  <c r="X87" i="8"/>
  <c r="E13" i="7"/>
  <c r="S11" i="7"/>
  <c r="T88" i="8"/>
  <c r="AB87" i="3"/>
  <c r="S18" i="7"/>
  <c r="G11" i="7"/>
  <c r="S9" i="7"/>
  <c r="E15" i="7"/>
  <c r="E14" i="7"/>
  <c r="S13" i="7"/>
  <c r="O15" i="7"/>
  <c r="Q18" i="7"/>
  <c r="G15" i="7"/>
  <c r="E17" i="7"/>
  <c r="E18" i="7"/>
  <c r="S10" i="7"/>
  <c r="AD93" i="8"/>
  <c r="I14" i="7"/>
  <c r="S16" i="7"/>
  <c r="E10" i="7"/>
  <c r="E20" i="7" s="1"/>
  <c r="AB94" i="3"/>
  <c r="V87" i="3"/>
  <c r="AF87" i="3"/>
  <c r="I18" i="7"/>
  <c r="M13" i="7"/>
  <c r="M11" i="7"/>
  <c r="M10" i="7"/>
  <c r="M9" i="7"/>
  <c r="I17" i="7"/>
  <c r="I16" i="7"/>
  <c r="I13" i="7"/>
  <c r="O13" i="7"/>
  <c r="I12" i="7"/>
  <c r="I10" i="7"/>
  <c r="I9" i="7"/>
  <c r="N20" i="7"/>
  <c r="M14" i="7"/>
  <c r="L20" i="7"/>
  <c r="AH90" i="3"/>
  <c r="P20" i="7"/>
  <c r="F20" i="7"/>
  <c r="M18" i="7"/>
  <c r="J20" i="7"/>
  <c r="AH92" i="3"/>
  <c r="S15" i="7"/>
  <c r="AH94" i="3"/>
  <c r="S17" i="7"/>
  <c r="G12" i="7"/>
  <c r="X88" i="3"/>
  <c r="I11" i="7"/>
  <c r="Q14" i="7"/>
  <c r="V85" i="8"/>
  <c r="G10" i="7"/>
  <c r="K11" i="7"/>
  <c r="AH93" i="8"/>
  <c r="V91" i="8"/>
  <c r="G16" i="7"/>
  <c r="V89" i="8"/>
  <c r="G14" i="7"/>
  <c r="AD86" i="8"/>
  <c r="AF89" i="8"/>
  <c r="O9" i="7"/>
  <c r="AB90" i="8"/>
  <c r="M15" i="7"/>
  <c r="K14" i="7"/>
  <c r="Q17" i="7"/>
  <c r="AB87" i="8"/>
  <c r="M12" i="7"/>
  <c r="K13" i="7"/>
  <c r="AB92" i="8"/>
  <c r="M17" i="7"/>
  <c r="AD85" i="8"/>
  <c r="AB91" i="8"/>
  <c r="M16" i="7"/>
  <c r="Q12" i="7"/>
  <c r="AH90" i="9"/>
  <c r="Z82" i="9"/>
  <c r="K10" i="7"/>
  <c r="AD82" i="9"/>
  <c r="O10" i="7"/>
  <c r="X84" i="9"/>
  <c r="X86" i="9"/>
  <c r="T82" i="9"/>
  <c r="V90" i="9"/>
  <c r="G18" i="7"/>
  <c r="Z90" i="9"/>
  <c r="K18" i="7"/>
  <c r="AD90" i="9"/>
  <c r="O18" i="7"/>
  <c r="Z89" i="9"/>
  <c r="K17" i="7"/>
  <c r="AD88" i="9"/>
  <c r="O16" i="7"/>
  <c r="Z87" i="9"/>
  <c r="K15" i="7"/>
  <c r="AF87" i="9"/>
  <c r="Q15" i="7"/>
  <c r="AD86" i="9"/>
  <c r="O14" i="7"/>
  <c r="AB86" i="9"/>
  <c r="AH86" i="9"/>
  <c r="AF85" i="9"/>
  <c r="Q13" i="7"/>
  <c r="Z84" i="9"/>
  <c r="K12" i="7"/>
  <c r="AD84" i="9"/>
  <c r="O12" i="7"/>
  <c r="AF83" i="9"/>
  <c r="Q11" i="7"/>
  <c r="T90" i="9"/>
  <c r="AB89" i="9"/>
  <c r="T86" i="9"/>
  <c r="AH84" i="9"/>
  <c r="AF85" i="8"/>
  <c r="AD94" i="3"/>
  <c r="AB92" i="3"/>
  <c r="X93" i="8"/>
  <c r="V93" i="8"/>
  <c r="AH86" i="8"/>
  <c r="X85" i="9"/>
  <c r="M92" i="9"/>
  <c r="M94" i="9"/>
  <c r="M99" i="3"/>
  <c r="M97" i="8"/>
  <c r="I92" i="9"/>
  <c r="I94" i="9"/>
  <c r="I97" i="8"/>
  <c r="I99" i="3"/>
  <c r="K92" i="9"/>
  <c r="K99" i="3"/>
  <c r="K94" i="9"/>
  <c r="K97" i="8"/>
  <c r="O92" i="9"/>
  <c r="O97" i="8"/>
  <c r="O94" i="9"/>
  <c r="O99" i="3"/>
  <c r="L92" i="9"/>
  <c r="L97" i="8"/>
  <c r="L99" i="3"/>
  <c r="L94" i="9"/>
  <c r="H92" i="9"/>
  <c r="H99" i="3"/>
  <c r="H97" i="8"/>
  <c r="H94" i="9"/>
  <c r="J92" i="9"/>
  <c r="J99" i="3"/>
  <c r="J94" i="9"/>
  <c r="N95" i="8"/>
  <c r="N99" i="3"/>
  <c r="N94" i="9"/>
  <c r="N97" i="8"/>
  <c r="X91" i="8"/>
  <c r="J95" i="8"/>
  <c r="AB86" i="8"/>
  <c r="AF91" i="8"/>
  <c r="X89" i="8"/>
  <c r="AB88" i="8"/>
  <c r="AB93" i="8"/>
  <c r="AB89" i="8"/>
  <c r="AB84" i="9"/>
  <c r="V83" i="9"/>
  <c r="AB90" i="9"/>
  <c r="X90" i="9"/>
  <c r="AF89" i="9"/>
  <c r="Z88" i="9"/>
  <c r="V86" i="9"/>
  <c r="Z86" i="9"/>
  <c r="Y91" i="9"/>
  <c r="AB85" i="9"/>
  <c r="Z85" i="9"/>
  <c r="Z83" i="9"/>
  <c r="AH83" i="9"/>
  <c r="X82" i="9"/>
  <c r="AH82" i="9"/>
  <c r="Z90" i="8"/>
  <c r="AH90" i="8"/>
  <c r="X88" i="8"/>
  <c r="T86" i="8"/>
  <c r="Z85" i="8"/>
  <c r="AF94" i="3"/>
  <c r="AB90" i="3"/>
  <c r="Z89" i="3"/>
  <c r="AD88" i="3"/>
  <c r="Z93" i="3"/>
  <c r="V90" i="3"/>
  <c r="X89" i="3"/>
  <c r="T95" i="3"/>
  <c r="T94" i="3"/>
  <c r="T91" i="3"/>
  <c r="Z90" i="3"/>
  <c r="V95" i="3"/>
  <c r="AH88" i="3"/>
  <c r="Z95" i="3"/>
  <c r="AH81" i="9"/>
  <c r="X86" i="3"/>
  <c r="Z89" i="8"/>
  <c r="V87" i="8"/>
  <c r="X90" i="3"/>
  <c r="AF95" i="3"/>
  <c r="AF93" i="8"/>
  <c r="AF82" i="9"/>
  <c r="V82" i="9"/>
  <c r="AF88" i="8"/>
  <c r="AD87" i="8"/>
  <c r="V91" i="3"/>
  <c r="V93" i="3"/>
  <c r="AF84" i="9"/>
  <c r="AF86" i="9"/>
  <c r="AB86" i="3"/>
  <c r="Z94" i="3"/>
  <c r="AH85" i="9"/>
  <c r="X89" i="9"/>
  <c r="U91" i="9"/>
  <c r="U92" i="9" s="1"/>
  <c r="AF92" i="8"/>
  <c r="T89" i="3"/>
  <c r="V89" i="3"/>
  <c r="AA94" i="8"/>
  <c r="AA95" i="8" s="1"/>
  <c r="V88" i="8"/>
  <c r="AB93" i="3"/>
  <c r="T89" i="9"/>
  <c r="AB85" i="8"/>
  <c r="X87" i="3"/>
  <c r="X94" i="3"/>
  <c r="S96" i="3"/>
  <c r="Z91" i="3"/>
  <c r="X95" i="3"/>
  <c r="AH87" i="9"/>
  <c r="AP91" i="9"/>
  <c r="AP92" i="9" s="1"/>
  <c r="X81" i="9"/>
  <c r="Z87" i="8"/>
  <c r="AZ96" i="3"/>
  <c r="AZ97" i="3" s="1"/>
  <c r="AH86" i="3"/>
  <c r="T87" i="3"/>
  <c r="T92" i="3"/>
  <c r="AD89" i="9"/>
  <c r="AE94" i="8"/>
  <c r="AV94" i="8"/>
  <c r="AV95" i="8" s="1"/>
  <c r="AD84" i="8"/>
  <c r="Z91" i="8"/>
  <c r="AN91" i="9"/>
  <c r="AN92" i="9" s="1"/>
  <c r="V81" i="9"/>
  <c r="T83" i="9"/>
  <c r="AF86" i="8"/>
  <c r="AD89" i="8"/>
  <c r="T89" i="8"/>
  <c r="T90" i="3"/>
  <c r="AF90" i="8"/>
  <c r="AH93" i="3"/>
  <c r="AF90" i="3"/>
  <c r="AA91" i="9"/>
  <c r="W94" i="8"/>
  <c r="S94" i="8"/>
  <c r="AR96" i="3"/>
  <c r="AR97" i="3" s="1"/>
  <c r="Z87" i="3"/>
  <c r="T93" i="8"/>
  <c r="AF88" i="3"/>
  <c r="AF91" i="3"/>
  <c r="X93" i="3"/>
  <c r="AD91" i="3"/>
  <c r="T85" i="8"/>
  <c r="AB91" i="3"/>
  <c r="AD95" i="3"/>
  <c r="AL96" i="3"/>
  <c r="T86" i="3"/>
  <c r="Z88" i="3"/>
  <c r="T93" i="3"/>
  <c r="V88" i="3"/>
  <c r="AC96" i="3"/>
  <c r="AD83" i="9"/>
  <c r="AG91" i="9"/>
  <c r="AV91" i="9"/>
  <c r="AV92" i="9" s="1"/>
  <c r="AD81" i="9"/>
  <c r="AX91" i="9"/>
  <c r="AX92" i="9" s="1"/>
  <c r="AF81" i="9"/>
  <c r="AD87" i="9"/>
  <c r="AR91" i="9"/>
  <c r="AR92" i="9" s="1"/>
  <c r="Z81" i="9"/>
  <c r="X83" i="9"/>
  <c r="X87" i="9"/>
  <c r="AF84" i="8"/>
  <c r="AX94" i="8"/>
  <c r="AX95" i="8" s="1"/>
  <c r="AR94" i="8"/>
  <c r="AR95" i="8" s="1"/>
  <c r="Z84" i="8"/>
  <c r="AF90" i="9"/>
  <c r="S91" i="9"/>
  <c r="T85" i="9"/>
  <c r="AH91" i="8"/>
  <c r="Z93" i="8"/>
  <c r="X86" i="8"/>
  <c r="X92" i="8"/>
  <c r="V92" i="8"/>
  <c r="AH89" i="3"/>
  <c r="AH95" i="3"/>
  <c r="AD93" i="3"/>
  <c r="AZ94" i="8"/>
  <c r="AZ95" i="8" s="1"/>
  <c r="AP94" i="8"/>
  <c r="AP95" i="8" s="1"/>
  <c r="X84" i="8"/>
  <c r="T88" i="3"/>
  <c r="AD87" i="3"/>
  <c r="V92" i="3"/>
  <c r="V94" i="3"/>
  <c r="AH87" i="3"/>
  <c r="AB89" i="3"/>
  <c r="W96" i="3"/>
  <c r="AF92" i="3"/>
  <c r="X91" i="3"/>
  <c r="X90" i="8"/>
  <c r="Y92" i="9"/>
  <c r="Y94" i="8"/>
  <c r="AN94" i="8"/>
  <c r="AN95" i="8" s="1"/>
  <c r="V84" i="8"/>
  <c r="AB95" i="3"/>
  <c r="AT96" i="3"/>
  <c r="AT97" i="3" s="1"/>
  <c r="AD90" i="3"/>
  <c r="AH89" i="9"/>
  <c r="AC91" i="9"/>
  <c r="AT91" i="9"/>
  <c r="AT92" i="9" s="1"/>
  <c r="AB81" i="9"/>
  <c r="AF88" i="9"/>
  <c r="U96" i="3"/>
  <c r="V86" i="3"/>
  <c r="Y96" i="3"/>
  <c r="Z86" i="3"/>
  <c r="AG96" i="3"/>
  <c r="AZ91" i="9"/>
  <c r="AZ92" i="9" s="1"/>
  <c r="AD85" i="9"/>
  <c r="W91" i="9"/>
  <c r="AE91" i="9"/>
  <c r="AB82" i="9"/>
  <c r="AT94" i="8"/>
  <c r="AT95" i="8" s="1"/>
  <c r="AB84" i="8"/>
  <c r="AB88" i="9"/>
  <c r="AL91" i="9"/>
  <c r="AL92" i="9" s="1"/>
  <c r="T81" i="9"/>
  <c r="T87" i="9"/>
  <c r="AG94" i="8"/>
  <c r="T87" i="8"/>
  <c r="T91" i="8"/>
  <c r="V86" i="8"/>
  <c r="AL94" i="8"/>
  <c r="AL95" i="8" s="1"/>
  <c r="T84" i="8"/>
  <c r="AV96" i="3"/>
  <c r="AV97" i="3" s="1"/>
  <c r="AD86" i="3"/>
  <c r="AC94" i="8"/>
  <c r="V90" i="8"/>
  <c r="AE96" i="3"/>
  <c r="Z92" i="3"/>
  <c r="AH91" i="3"/>
  <c r="AA96" i="3"/>
  <c r="AN96" i="3"/>
  <c r="AN97" i="3" s="1"/>
  <c r="U94" i="8"/>
  <c r="AX96" i="3"/>
  <c r="AX97" i="3" s="1"/>
  <c r="AP96" i="3"/>
  <c r="AP97" i="3" s="1"/>
  <c r="X92" i="3"/>
  <c r="AD91" i="8"/>
  <c r="AF93" i="3"/>
  <c r="AB88" i="3"/>
  <c r="S20" i="7" l="1"/>
  <c r="I20" i="7"/>
  <c r="G20" i="7"/>
  <c r="M20" i="7"/>
  <c r="K20" i="7"/>
  <c r="O20" i="7"/>
  <c r="Q20" i="7"/>
  <c r="T96" i="3"/>
  <c r="AL97" i="3"/>
  <c r="AE97" i="3"/>
  <c r="P21" i="7"/>
  <c r="AG95" i="8"/>
  <c r="AG97" i="3"/>
  <c r="R21" i="7"/>
  <c r="AH94" i="8"/>
  <c r="AG92" i="9"/>
  <c r="W95" i="8"/>
  <c r="AE92" i="9"/>
  <c r="AH91" i="9"/>
  <c r="AB91" i="9"/>
  <c r="S92" i="9"/>
  <c r="AF94" i="8"/>
  <c r="AF91" i="9"/>
  <c r="Z96" i="3"/>
  <c r="AA92" i="9"/>
  <c r="AE95" i="8"/>
  <c r="AF96" i="3"/>
  <c r="T94" i="8"/>
  <c r="X91" i="9"/>
  <c r="U95" i="8"/>
  <c r="AD96" i="3"/>
  <c r="AB94" i="8"/>
  <c r="F21" i="7"/>
  <c r="U97" i="3"/>
  <c r="V94" i="8"/>
  <c r="W97" i="3"/>
  <c r="H21" i="7"/>
  <c r="Z91" i="9"/>
  <c r="S95" i="8"/>
  <c r="S97" i="3"/>
  <c r="D21" i="7"/>
  <c r="AA97" i="3"/>
  <c r="L21" i="7"/>
  <c r="AC95" i="8"/>
  <c r="Y95" i="8"/>
  <c r="Z94" i="8"/>
  <c r="AH96" i="3"/>
  <c r="X96" i="3"/>
  <c r="V96" i="3"/>
  <c r="T91" i="9"/>
  <c r="W92" i="9"/>
  <c r="Y97" i="3"/>
  <c r="J21" i="7"/>
  <c r="AC92" i="9"/>
  <c r="AB96" i="3"/>
  <c r="X94" i="8"/>
  <c r="AD91" i="9"/>
  <c r="AC97" i="3"/>
  <c r="N21" i="7"/>
  <c r="V91" i="9"/>
  <c r="AD94" i="8"/>
  <c r="AB92" i="9" l="1"/>
  <c r="AH92" i="9"/>
  <c r="V97" i="3"/>
  <c r="G21" i="7"/>
  <c r="AH97" i="3"/>
  <c r="S21" i="7"/>
  <c r="T97" i="3"/>
  <c r="E21" i="7"/>
  <c r="AD97" i="3"/>
  <c r="O21" i="7"/>
  <c r="X92" i="9"/>
  <c r="V95" i="8"/>
  <c r="AF92" i="9"/>
  <c r="X95" i="8"/>
  <c r="Z92" i="9"/>
  <c r="AF95" i="8"/>
  <c r="V92" i="9"/>
  <c r="AD92" i="9"/>
  <c r="AF97" i="3"/>
  <c r="Q21" i="7"/>
  <c r="AH95" i="8"/>
  <c r="AD95" i="8"/>
  <c r="AB97" i="3"/>
  <c r="M21" i="7"/>
  <c r="T92" i="9"/>
  <c r="X97" i="3"/>
  <c r="I21" i="7"/>
  <c r="Z95" i="8"/>
  <c r="AB95" i="8"/>
  <c r="T95" i="8"/>
  <c r="Z97" i="3"/>
  <c r="K21" i="7"/>
</calcChain>
</file>

<file path=xl/sharedStrings.xml><?xml version="1.0" encoding="utf-8"?>
<sst xmlns="http://schemas.openxmlformats.org/spreadsheetml/2006/main" count="810" uniqueCount="283">
  <si>
    <t>1.  General Information</t>
  </si>
  <si>
    <t>Questions or Problems?</t>
  </si>
  <si>
    <t>If you have questions about this form, or problems using it, contact us at:</t>
  </si>
  <si>
    <t>Complexity Indicators and Sub-indicators</t>
  </si>
  <si>
    <t>A</t>
  </si>
  <si>
    <t>B</t>
  </si>
  <si>
    <t>C</t>
  </si>
  <si>
    <t>D</t>
  </si>
  <si>
    <t>E</t>
  </si>
  <si>
    <t>F</t>
  </si>
  <si>
    <t>G</t>
  </si>
  <si>
    <t>H</t>
  </si>
  <si>
    <t>#</t>
  </si>
  <si>
    <t>Almost all clear</t>
  </si>
  <si>
    <t>Most clear</t>
  </si>
  <si>
    <t>Some clear</t>
  </si>
  <si>
    <t>Almost all met before</t>
  </si>
  <si>
    <t>Most met before</t>
  </si>
  <si>
    <t>Some met before</t>
  </si>
  <si>
    <t>Few met before</t>
  </si>
  <si>
    <t>Almost all aligned</t>
  </si>
  <si>
    <t>Most aligned</t>
  </si>
  <si>
    <t>Some aligned</t>
  </si>
  <si>
    <t>Few aligned</t>
  </si>
  <si>
    <t>Almost all the same throughout</t>
  </si>
  <si>
    <t>Most the same throughout</t>
  </si>
  <si>
    <t>Some the same throughout</t>
  </si>
  <si>
    <t>Few the same throughout</t>
  </si>
  <si>
    <t>Very low</t>
  </si>
  <si>
    <t>Low</t>
  </si>
  <si>
    <t>High</t>
  </si>
  <si>
    <t>Very high</t>
  </si>
  <si>
    <t>Some</t>
  </si>
  <si>
    <t>Simple</t>
  </si>
  <si>
    <t>Somewhat challenging</t>
  </si>
  <si>
    <t>Very challenging</t>
  </si>
  <si>
    <t>Extremely challenging</t>
  </si>
  <si>
    <t>&lt;10%</t>
  </si>
  <si>
    <t>10-40%</t>
  </si>
  <si>
    <t>40-75%</t>
  </si>
  <si>
    <t>Always assured</t>
  </si>
  <si>
    <t>Mostly assured</t>
  </si>
  <si>
    <t>Seldom assured</t>
  </si>
  <si>
    <t>Usually assured</t>
  </si>
  <si>
    <t>50-75%</t>
  </si>
  <si>
    <t>75-90%</t>
  </si>
  <si>
    <t>Total</t>
  </si>
  <si>
    <t>Extensive</t>
  </si>
  <si>
    <t>Moderate</t>
  </si>
  <si>
    <t>Limited</t>
  </si>
  <si>
    <t>25-50%</t>
  </si>
  <si>
    <t>Few changes</t>
  </si>
  <si>
    <t>Some changes</t>
  </si>
  <si>
    <t>Many changes</t>
  </si>
  <si>
    <t>Constant changes</t>
  </si>
  <si>
    <t>Little or none</t>
  </si>
  <si>
    <t>None</t>
  </si>
  <si>
    <t>Few</t>
  </si>
  <si>
    <t>Many</t>
  </si>
  <si>
    <t>5+</t>
  </si>
  <si>
    <t>Most well-defined</t>
  </si>
  <si>
    <t>Many well-defined</t>
  </si>
  <si>
    <t>Some well-defined</t>
  </si>
  <si>
    <t>Few well-defined</t>
  </si>
  <si>
    <t>Process of transitioning into operations</t>
  </si>
  <si>
    <t>Availability of qualified staff</t>
  </si>
  <si>
    <t>Presence of legislative or regulatory constraints</t>
  </si>
  <si>
    <t>Number of time zones with active stakeholders</t>
  </si>
  <si>
    <t>Percent of staff assigned full-time</t>
  </si>
  <si>
    <t>3-4</t>
  </si>
  <si>
    <t>Criteria for a rating of:</t>
  </si>
  <si>
    <t>Very high (4)</t>
  </si>
  <si>
    <t>Rater override:</t>
  </si>
  <si>
    <t>Summary Ratings</t>
  </si>
  <si>
    <t>Indicator</t>
  </si>
  <si>
    <t>Complexity Indicators</t>
  </si>
  <si>
    <t>Occas'ly assured</t>
  </si>
  <si>
    <t>Low 
(2)</t>
  </si>
  <si>
    <t>High 
(3)</t>
  </si>
  <si>
    <t>Management Complexity Ratings</t>
  </si>
  <si>
    <t>All levels, all domains</t>
  </si>
  <si>
    <t>Candidate Name:</t>
  </si>
  <si>
    <t>Level:</t>
  </si>
  <si>
    <t>Domain:</t>
  </si>
  <si>
    <t>Assessor Name:</t>
  </si>
  <si>
    <t>Hardly any clear</t>
  </si>
  <si>
    <t>Very few high</t>
  </si>
  <si>
    <t>Some high</t>
  </si>
  <si>
    <t>Many high</t>
  </si>
  <si>
    <t>Most high</t>
  </si>
  <si>
    <t>Percentage of mandatory projects in program</t>
  </si>
  <si>
    <t>1</t>
  </si>
  <si>
    <t>Percentage of high risk projects</t>
  </si>
  <si>
    <t>2</t>
  </si>
  <si>
    <t>Percentage of projects requiring technical innovation</t>
  </si>
  <si>
    <t>Diversity of project selection criteria</t>
  </si>
  <si>
    <t>Number of projects in the portfolio</t>
  </si>
  <si>
    <t>&lt;20</t>
  </si>
  <si>
    <t>20-50</t>
  </si>
  <si>
    <t>50-250</t>
  </si>
  <si>
    <t>250+</t>
  </si>
  <si>
    <t>Portfolio coverage</t>
  </si>
  <si>
    <t>Single business unit</t>
  </si>
  <si>
    <t>Multiple business units</t>
  </si>
  <si>
    <t>Entire entity</t>
  </si>
  <si>
    <t>Percentage of mandatory projects in portfolio</t>
  </si>
  <si>
    <t>Need for coordination among projects in the portfolio</t>
  </si>
  <si>
    <t>10-20%</t>
  </si>
  <si>
    <t>20-30%</t>
  </si>
  <si>
    <t>Degree to which senior managers support the prioritization process</t>
  </si>
  <si>
    <t>Purpose</t>
  </si>
  <si>
    <t>Coverage</t>
  </si>
  <si>
    <t>Complexity Sub-indicators</t>
  </si>
  <si>
    <t>Please support our commitment to sustainability and do not print</t>
  </si>
  <si>
    <t>this document unless it is absolutely necessary to do so.</t>
  </si>
  <si>
    <t>Cert-Operations@IPMA-USA.org</t>
  </si>
  <si>
    <t>Details for Projects, Programs, and Portfolios</t>
  </si>
  <si>
    <t>Single depart-ment</t>
  </si>
  <si>
    <t xml:space="preserve">Overall Rating   </t>
  </si>
  <si>
    <t>Overall rating required to qualify:</t>
  </si>
  <si>
    <t>Use these cells to override the calculated ratings.</t>
  </si>
  <si>
    <t xml:space="preserve">Objectives and assessment of results (output-related complexity): this indicator covers the complexity originating from vague, exacting, and mutually conflicting goals, objectives, requirements, and expectations.
</t>
  </si>
  <si>
    <t xml:space="preserve">Processes, methods, tools, and techniques (process-related complexity): this indicator covers the complexity related to the number of tasks, assumptions and constraints, and their interdependence; the processes and process quality requirements; the team and communication structure; and the availability of supporting methods, tools, and techniques.
</t>
  </si>
  <si>
    <t xml:space="preserve">Resources including finance (input-related complexity): this indicator covers complexities relating to acquiring and funding the necessary budgets (possibly from several sources); the diversity or lack of availability of resources (both human and other); and the processes and activities needed to manage the financial and resource aspects, including procurement.
</t>
  </si>
  <si>
    <t xml:space="preserve">Risk and opportunities (risk-related complexity): this indicator covers complexity related to the risk profile(s) and uncertainty levels of the project, program, or portfolio and dependent initiatives.
</t>
  </si>
  <si>
    <t xml:space="preserve">Stakeholders and integration (strategy-related complexity): this indicator covers the influence of formal strategy from the sponsoring organization(s) and the standards, regulations, informal strategies, and politics which may influence the project, program, or portfolio. Other factors may include the importance of outcomes for the organization; the measure of agreement among stakeholders; the informal power, interests, and resistance surrounding the project, program, or portfolio; and any legal or regulatory requirements.
</t>
  </si>
  <si>
    <t xml:space="preserve">Relations with permanent organizations (organization-related complexity): this indicator covers the amount and interrelatedness of the interfaces of the project, program, or portfolio with the organization's systems, structures, reporting, and decision-making processes.
</t>
  </si>
  <si>
    <t xml:space="preserve">Cultural and social context (socio-cultural complexity): this indicator covers complexity resulting from socio-cultural dynamics. These may include interfaces with participants, stakeholders, or organizations from different socio-cultural backgrounds or having to deal with distributed teams.
</t>
  </si>
  <si>
    <t xml:space="preserve">Degree of innovation and general conditions (innovation-related complexity): this indicator covers the complexity originating from the degree of technical innovation of the project, program, or portfolio. This indicator may focus on the learning and associated resourcefulness required to innovate and/or work with unfamiliar outcomes, approaches, processes, tools, or methods.
</t>
  </si>
  <si>
    <t xml:space="preserve">Demand for coordination (autonomy-related complexity): this indicator covers the amount of autonomy and responsibility that the project, program, or portfolio manager/leader has been given or has taken/shown. This indicator focuses on coordinating, communicating, promoting, and defending the project, program, or portfolio interests with others.
</t>
  </si>
  <si>
    <t>Average of detail ratings entered:</t>
  </si>
  <si>
    <t>Assessor Totals</t>
  </si>
  <si>
    <t>Date:</t>
  </si>
  <si>
    <t>Ratings Summary</t>
  </si>
  <si>
    <t>Experience Item (from Experience Summary)</t>
  </si>
  <si>
    <t xml:space="preserve">Meets requirements for level requested?   </t>
  </si>
  <si>
    <t xml:space="preserve">Overall rating   </t>
  </si>
  <si>
    <t>Candidate:</t>
  </si>
  <si>
    <t>Assessor:</t>
  </si>
  <si>
    <t>This document was designed by IPMA-USA for use in its certification program. The design of this document is licensed for use by others under the Creative Commons Attribution 4.0 International License. For a copy of that license, visit:</t>
  </si>
  <si>
    <t>http://creativecommons.org/licenses/by/4.0/</t>
  </si>
  <si>
    <t>Notes, comments, evidence (optional)</t>
  </si>
  <si>
    <t>Candidate Ratings</t>
  </si>
  <si>
    <t>Assessor Ratings</t>
  </si>
  <si>
    <t>Enter your ratings in the columns headed "Assessor Ratings" (highlighted in yellow).
Only enter values where you disagree with the candidate's ratings.</t>
  </si>
  <si>
    <r>
      <t xml:space="preserve">The results of your ratings will be automatically copied into the </t>
    </r>
    <r>
      <rPr>
        <sz val="9"/>
        <color theme="9" tint="-0.249977111117893"/>
        <rFont val="Cambria"/>
        <family val="1"/>
        <scheme val="minor"/>
      </rPr>
      <t>Ratings Summary</t>
    </r>
    <r>
      <rPr>
        <sz val="9"/>
        <color theme="1"/>
        <rFont val="Cambria"/>
        <family val="1"/>
        <scheme val="minor"/>
      </rPr>
      <t xml:space="preserve"> worksheet. Review this worksheet to ensure that your ratings have been copied accurately.</t>
    </r>
  </si>
  <si>
    <t>Very low 
(1)</t>
  </si>
  <si>
    <t>&lt;5%</t>
  </si>
  <si>
    <t>5-15%</t>
  </si>
  <si>
    <t>15-30%</t>
  </si>
  <si>
    <t>&gt;30%</t>
  </si>
  <si>
    <t>&lt;50%</t>
  </si>
  <si>
    <t>Availability of materials and equipment</t>
  </si>
  <si>
    <t>Hardly any</t>
  </si>
  <si>
    <t>5-10%</t>
  </si>
  <si>
    <t>&gt;10%</t>
  </si>
  <si>
    <t>Percentage of project risks with proven/ reliable responses</t>
  </si>
  <si>
    <t>Number of languages commonly used in project communications (formal and informal)</t>
  </si>
  <si>
    <t>Number of distinct cultural groups whose needs must be addressed</t>
  </si>
  <si>
    <t>3</t>
  </si>
  <si>
    <t>4+</t>
  </si>
  <si>
    <t>Challenge of attaining goals, objectives, requirements, and expectations</t>
  </si>
  <si>
    <t>Clarity of initial goals, objectives, requirements, and expectations</t>
  </si>
  <si>
    <t>Stability of goals, objectives, requirements, and expectations</t>
  </si>
  <si>
    <t>3+</t>
  </si>
  <si>
    <r>
      <t xml:space="preserve">Leadership, teamwork, and decisions (team-related complexity): this indicator covers the management and leadership requirements from </t>
    </r>
    <r>
      <rPr>
        <b/>
        <i/>
        <sz val="10"/>
        <color theme="1"/>
        <rFont val="Cambria"/>
        <family val="1"/>
        <scheme val="minor"/>
      </rPr>
      <t>within</t>
    </r>
    <r>
      <rPr>
        <sz val="10"/>
        <color theme="1"/>
        <rFont val="Cambria"/>
        <family val="2"/>
        <scheme val="minor"/>
      </rPr>
      <t xml:space="preserve"> the project, program, or portfolio. This indicator focuses on the complexity originating from the relationship with the team(s) and their maturity and hence the vision, guidance, and steering the team requires to deliver.</t>
    </r>
  </si>
  <si>
    <t>Similarity of the capabilities of the product-of-the-project to the capabilities of previously existing products</t>
  </si>
  <si>
    <t>Similarity of the design and delivery processes to those of previous projects</t>
  </si>
  <si>
    <t>Similarity of the management processes to those of previous projects</t>
  </si>
  <si>
    <t>Amount of autonomy the Project Manager has in coordinating the project (making decisions)</t>
  </si>
  <si>
    <t>Amount of autonomy the Project Manager has in advocating for the project</t>
  </si>
  <si>
    <t>Project interfaces with the organization’s governance systems and structures</t>
  </si>
  <si>
    <t>Project interfaces with the organization’s reporting systems and structures</t>
  </si>
  <si>
    <t>Disruption to the ongoing operations of the organization caused by project activities</t>
  </si>
  <si>
    <t>Constant</t>
  </si>
  <si>
    <t>Major</t>
  </si>
  <si>
    <t>Minor</t>
  </si>
  <si>
    <t>50-80%</t>
  </si>
  <si>
    <t>Percentage of high probability, high impact project risks</t>
  </si>
  <si>
    <t>30-50%</t>
  </si>
  <si>
    <t>&gt;80%</t>
  </si>
  <si>
    <t>&lt;30%</t>
  </si>
  <si>
    <t>Stability of active stakeholder community</t>
  </si>
  <si>
    <t>Active</t>
  </si>
  <si>
    <t>Conflict among goals, objectives, requirements, and expectations</t>
  </si>
  <si>
    <t>Complexity of network logic</t>
  </si>
  <si>
    <t>Availability (from any source) of proven methods, tools, and techniques throughout the project</t>
  </si>
  <si>
    <t>Availability of funding</t>
  </si>
  <si>
    <t>&gt;90%</t>
  </si>
  <si>
    <t>Support for prudent risk-taking</t>
  </si>
  <si>
    <t>Very Low</t>
  </si>
  <si>
    <t>Percentage of project risk responses under the direction of the Project Manager (accepted risks are under the control of the project manager)</t>
  </si>
  <si>
    <t>Degree of project alignment with organizational strategy</t>
  </si>
  <si>
    <t>Fully aligned</t>
  </si>
  <si>
    <t>Mostly aligned</t>
  </si>
  <si>
    <t>Partially aligned</t>
  </si>
  <si>
    <t>Not aligned</t>
  </si>
  <si>
    <t>Resistance from stakeholder groups to project execution or project completion</t>
  </si>
  <si>
    <t>Percent of project management team that has previously worked for this Project Manager</t>
  </si>
  <si>
    <t>Average years in current role for members of project management team</t>
  </si>
  <si>
    <t>Stability of project management team</t>
  </si>
  <si>
    <t>&lt;1</t>
  </si>
  <si>
    <t>Percentage of tasks with unusual assumptions or major constraints</t>
  </si>
  <si>
    <t>Percentage of tasks with external dependencies</t>
  </si>
  <si>
    <t>Management complexity of constituent projects</t>
  </si>
  <si>
    <t>&gt;75%</t>
  </si>
  <si>
    <t>Percentage of projects with external dependencies</t>
  </si>
  <si>
    <t>Availability (from any source) of proven methods, tools, and techniques throughout the program</t>
  </si>
  <si>
    <t>&lt;25%</t>
  </si>
  <si>
    <t>Percentage of high probability, high impact program-level risks</t>
  </si>
  <si>
    <t>Degree of program alignment with organizational strategy</t>
  </si>
  <si>
    <t>Resistance from stakeholder groups to program execution or program completion</t>
  </si>
  <si>
    <t>Program interfaces with the organization’s governance systems and structures</t>
  </si>
  <si>
    <t>Program interfaces with the organization’s reporting systems and structures</t>
  </si>
  <si>
    <t>Disruption to the ongoing operations of the organization caused by program activities</t>
  </si>
  <si>
    <t>Percent of program management team that has previously worked for this Program Manager</t>
  </si>
  <si>
    <t>Average years in current role for members of program management team</t>
  </si>
  <si>
    <t>Stability of program management team</t>
  </si>
  <si>
    <t>Percentage of projects requiring innovation</t>
  </si>
  <si>
    <t>Similarity of the design and delivery processes to those of previous programs</t>
  </si>
  <si>
    <t>Similarity of the management processes to those of previous programs</t>
  </si>
  <si>
    <t>Amount of autonomy the Program Manager has in advocating for the program</t>
  </si>
  <si>
    <t>Amount of autonomy the Program Manager has in coordinating the program (making decisions)</t>
  </si>
  <si>
    <t>Clarity of portfolio goals, objectives, requirements, and expectations</t>
  </si>
  <si>
    <t>Challenge of attaining portfolio goals, objectives, requirements, and expectations</t>
  </si>
  <si>
    <t>Stability of portfolio goals, objectives, requirements, and expectations</t>
  </si>
  <si>
    <t>Conflict among portfolio goals, objectives, requirements, and expectations</t>
  </si>
  <si>
    <t>Almost all the same</t>
  </si>
  <si>
    <t>Most the same</t>
  </si>
  <si>
    <t>Some the same</t>
  </si>
  <si>
    <t>Few the same</t>
  </si>
  <si>
    <t>Availability of funding for the portfolio and for portfolio management</t>
  </si>
  <si>
    <t>Availability of qualified staff for the portfolio and for portfolio management</t>
  </si>
  <si>
    <t>Availability of materials and equipment for the portfolio and for portfolio management</t>
  </si>
  <si>
    <t>Support for prudent risk-taking within the organization owning the portfolio</t>
  </si>
  <si>
    <t>Percentage of high probability, high impact portfolio-level risks</t>
  </si>
  <si>
    <t>Percentage of budget committed to high risk projects and programs</t>
  </si>
  <si>
    <t>Resistance from stakeholder groups to portfolio composition</t>
  </si>
  <si>
    <t>Presence of portfolio-level legislative or regulatory constraints</t>
  </si>
  <si>
    <t>Portfolio management interfaces with the organization’s governance systems and structures</t>
  </si>
  <si>
    <t>Portfolio management interfaces with the organization’s reporting systems and structures</t>
  </si>
  <si>
    <t>Number of languages commonly used in portfolio management communications (formal and informal)</t>
  </si>
  <si>
    <t>Number of locations with active stakeholders more than 2 hours apart</t>
  </si>
  <si>
    <t>Percent of portfolio management team that has previously worked for this Portfolio Manager</t>
  </si>
  <si>
    <t>Average years in current role for members of portfolio management team</t>
  </si>
  <si>
    <t>Stability of portfolio management team</t>
  </si>
  <si>
    <t>Stability of portfolio management processes</t>
  </si>
  <si>
    <t>Amount of autonomy the Portfolio Manager has in coordinating the project (making decisions)</t>
  </si>
  <si>
    <t>Amount of autonomy the Portfolio Manager has in advocating for the project</t>
  </si>
  <si>
    <t>This form is used by both Candidates and Assessors to evaluate the management complexity of the projects, programs, and portfolios being used as qualifying experience.</t>
  </si>
  <si>
    <t>There are 10 complexity indicators. The full description of each indicator is included on every worksheet. The complexity indicators are the same for projects, programs, and portfolios.</t>
  </si>
  <si>
    <r>
      <t xml:space="preserve">You </t>
    </r>
    <r>
      <rPr>
        <b/>
        <i/>
        <sz val="9"/>
        <color theme="1"/>
        <rFont val="Cambria"/>
        <family val="1"/>
        <scheme val="minor"/>
      </rPr>
      <t>must</t>
    </r>
    <r>
      <rPr>
        <sz val="9"/>
        <color theme="1"/>
        <rFont val="Cambria"/>
        <family val="1"/>
        <scheme val="minor"/>
      </rPr>
      <t xml:space="preserve"> provide complexity ratings for each of the projects, programs, or portfolios used to support your application. The complexity ratings for each one must meet or exceed the minimum complexity required for the level you are applying for.
Do </t>
    </r>
    <r>
      <rPr>
        <b/>
        <i/>
        <sz val="9"/>
        <color theme="1"/>
        <rFont val="Cambria"/>
        <family val="1"/>
        <scheme val="minor"/>
      </rPr>
      <t>not</t>
    </r>
    <r>
      <rPr>
        <sz val="9"/>
        <color theme="1"/>
        <rFont val="Cambria"/>
        <family val="1"/>
        <scheme val="minor"/>
      </rPr>
      <t xml:space="preserve"> provide ratings for other projects, programs, or portfolios.</t>
    </r>
  </si>
  <si>
    <r>
      <t xml:space="preserve">Enter your ratings in the columns headed "Candidate Ratings" (highlighted in light purple).
The sub-headers are labeled A through H. These letters refer back to your </t>
    </r>
    <r>
      <rPr>
        <sz val="9"/>
        <color theme="9" tint="-0.249977111117893"/>
        <rFont val="Cambria (Body)"/>
      </rPr>
      <t>Experience Summary</t>
    </r>
    <r>
      <rPr>
        <sz val="9"/>
        <rFont val="Cambria"/>
        <family val="1"/>
        <scheme val="minor"/>
      </rPr>
      <t>. For example, y</t>
    </r>
    <r>
      <rPr>
        <sz val="9"/>
        <color theme="1"/>
        <rFont val="Cambria"/>
        <family val="1"/>
        <scheme val="minor"/>
      </rPr>
      <t xml:space="preserve">our ratings for item "A" on your </t>
    </r>
    <r>
      <rPr>
        <sz val="9"/>
        <color theme="9" tint="-0.249977111117893"/>
        <rFont val="Cambria (Body)"/>
      </rPr>
      <t>Experience Summary</t>
    </r>
    <r>
      <rPr>
        <sz val="9"/>
        <color theme="1"/>
        <rFont val="Cambria"/>
        <family val="1"/>
        <scheme val="minor"/>
      </rPr>
      <t xml:space="preserve"> should be in the column headed "A" on this form.</t>
    </r>
  </si>
  <si>
    <t>Project Manager’s control over procurement (if no procurement, rate as 1)</t>
  </si>
  <si>
    <t>Program Manager’s ability to influence procurement at the project level (if no procurement, rate as 1)</t>
  </si>
  <si>
    <t>Total or almost total</t>
  </si>
  <si>
    <t>Project</t>
  </si>
  <si>
    <t>Levels A, B, and C</t>
  </si>
  <si>
    <t>Names, Domain, Level, Dates</t>
  </si>
  <si>
    <t>Project Ratings</t>
  </si>
  <si>
    <t>Program Ratings</t>
  </si>
  <si>
    <t>Portfolio Ratings</t>
  </si>
  <si>
    <r>
      <t xml:space="preserve">Complexity sub-indicators are only included on the three </t>
    </r>
    <r>
      <rPr>
        <sz val="9"/>
        <color theme="9" tint="-0.249977111117893"/>
        <rFont val="Cambria"/>
        <family val="1"/>
        <scheme val="minor"/>
      </rPr>
      <t>Ratings</t>
    </r>
    <r>
      <rPr>
        <sz val="9"/>
        <color theme="1"/>
        <rFont val="Cambria"/>
        <family val="1"/>
        <scheme val="minor"/>
      </rPr>
      <t xml:space="preserve"> worksheets. Complexity sub-indicators vary by domain.</t>
    </r>
  </si>
  <si>
    <r>
      <t xml:space="preserve">Content in </t>
    </r>
    <r>
      <rPr>
        <b/>
        <sz val="9"/>
        <color rgb="FF0000FF"/>
        <rFont val="Cambria"/>
        <family val="1"/>
      </rPr>
      <t>dark blue</t>
    </r>
    <r>
      <rPr>
        <sz val="9"/>
        <rFont val="Cambria"/>
        <family val="1"/>
      </rPr>
      <t xml:space="preserve"> or </t>
    </r>
    <r>
      <rPr>
        <b/>
        <sz val="9"/>
        <color theme="9"/>
        <rFont val="Cambria"/>
        <family val="1"/>
      </rPr>
      <t>orange</t>
    </r>
    <r>
      <rPr>
        <sz val="9"/>
        <rFont val="Cambria"/>
        <family val="1"/>
      </rPr>
      <t xml:space="preserve"> is not included in the license.</t>
    </r>
  </si>
  <si>
    <r>
      <t xml:space="preserve">Enter your name, the current date, the level you are applying for (A, B, or C), and the domain you are applying for (project, program, or portfolio) in the space provided at the top of the </t>
    </r>
    <r>
      <rPr>
        <sz val="9"/>
        <color theme="9" tint="-0.249977111117893"/>
        <rFont val="Cambria"/>
        <family val="1"/>
        <scheme val="minor"/>
      </rPr>
      <t>Names, Domain, Level, Dates</t>
    </r>
    <r>
      <rPr>
        <sz val="9"/>
        <color theme="1"/>
        <rFont val="Cambria"/>
        <family val="1"/>
        <scheme val="minor"/>
      </rPr>
      <t xml:space="preserve"> worksheet.</t>
    </r>
  </si>
  <si>
    <t>Project, Program, and Portfolio Ratings</t>
  </si>
  <si>
    <t>Review each sub-indicator and its descriptions for ratings of 1, 2, 3, or 4. Enter the appropriate rating for each item in the corresponding cell.</t>
  </si>
  <si>
    <r>
      <t xml:space="preserve">Enter your name and the current date in the space provided in the </t>
    </r>
    <r>
      <rPr>
        <sz val="9"/>
        <color theme="9" tint="-0.249977111117893"/>
        <rFont val="Cambria (Body)"/>
      </rPr>
      <t xml:space="preserve">Names, Domain, Level, Dates </t>
    </r>
    <r>
      <rPr>
        <sz val="9"/>
        <color theme="1"/>
        <rFont val="Cambria"/>
        <family val="1"/>
        <scheme val="minor"/>
      </rPr>
      <t>worksheet.</t>
    </r>
  </si>
  <si>
    <t>version 4.0.1</t>
  </si>
  <si>
    <r>
      <t xml:space="preserve">2.  Instructions for </t>
    </r>
    <r>
      <rPr>
        <b/>
        <sz val="10"/>
        <color rgb="FFFF0000"/>
        <rFont val="Calibri (Headings)"/>
      </rPr>
      <t>Candidates</t>
    </r>
  </si>
  <si>
    <r>
      <t xml:space="preserve">3.  Instructions for </t>
    </r>
    <r>
      <rPr>
        <b/>
        <sz val="10"/>
        <color rgb="FFFF0000"/>
        <rFont val="Calibri (Headings)"/>
      </rPr>
      <t>Assessors</t>
    </r>
  </si>
  <si>
    <t>Name:</t>
  </si>
  <si>
    <t>Candidate enters the items below</t>
  </si>
  <si>
    <t>Assessor enters the items below</t>
  </si>
  <si>
    <t>If you think that the calculated result is:
•  Inaccurate, enter your own rating in the row labeled "Rater override." You can enter any value from 1 to 4.
•  Accurate, move on to the next indicator.</t>
  </si>
  <si>
    <r>
      <t xml:space="preserve">The worksheet will calculate the average rating for each complexity indicator. Ratings in the summary table (at the bottom of the worksheet) will be rounded </t>
    </r>
    <r>
      <rPr>
        <b/>
        <i/>
        <sz val="9"/>
        <color theme="1"/>
        <rFont val="Cambria"/>
        <family val="1"/>
        <scheme val="minor"/>
      </rPr>
      <t>down:</t>
    </r>
    <r>
      <rPr>
        <sz val="9"/>
        <color theme="1"/>
        <rFont val="Cambria"/>
        <family val="1"/>
        <scheme val="minor"/>
      </rPr>
      <t xml:space="preserve"> an average rating of 2.8 will become 2 in the summary table.</t>
    </r>
  </si>
  <si>
    <t>Duplicates</t>
  </si>
  <si>
    <r>
      <t xml:space="preserve">If you enter ratings for the same item (A through H) in multiple domains, you will get an error message of </t>
    </r>
    <r>
      <rPr>
        <sz val="9"/>
        <color rgb="FFFF0000"/>
        <rFont val="Cambria (Body)"/>
      </rPr>
      <t>DUP</t>
    </r>
    <r>
      <rPr>
        <sz val="9"/>
        <color theme="1"/>
        <rFont val="Cambria"/>
        <family val="1"/>
        <scheme val="minor"/>
      </rPr>
      <t xml:space="preserve"> under that column. Remove your ratings from the incorrect domain.</t>
    </r>
  </si>
  <si>
    <t>Candidate Entries</t>
  </si>
  <si>
    <t>Do not change any of the candidate's entries!</t>
  </si>
  <si>
    <t>Missing Entries</t>
  </si>
  <si>
    <t>Sub-indicators not yet rated:</t>
  </si>
  <si>
    <t>You must enter values for all of the sub-indicators. The number of unrated items is shown below the summary table at the bottom of the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</si>
</sst>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yyyy/mm/dd;@"/>
    <numFmt numFmtId="167" formatCode="0."/>
  </numFmts>
  <fonts count="68" x14ac:knownFonts="1">
    <font>
      <sz val="9"/>
      <color theme="1"/>
      <name val="Cambria"/>
      <family val="1"/>
      <scheme val="minor"/>
    </font>
    <font>
      <sz val="10"/>
      <color theme="1"/>
      <name val="Cambria"/>
      <family val="2"/>
      <scheme val="minor"/>
    </font>
    <font>
      <sz val="10"/>
      <color theme="1"/>
      <name val="Calibri"/>
      <family val="2"/>
    </font>
    <font>
      <sz val="11"/>
      <color theme="1"/>
      <name val="Arial"/>
      <family val="2"/>
    </font>
    <font>
      <i/>
      <sz val="11"/>
      <color theme="1"/>
      <name val="Arial"/>
      <family val="2"/>
    </font>
    <font>
      <b/>
      <sz val="16"/>
      <name val="Arial"/>
      <family val="2"/>
    </font>
    <font>
      <b/>
      <sz val="14"/>
      <name val="Arial"/>
      <family val="2"/>
    </font>
    <font>
      <u/>
      <sz val="10"/>
      <color theme="10"/>
      <name val="Calibri"/>
      <family val="2"/>
    </font>
    <font>
      <u/>
      <sz val="10"/>
      <color theme="11"/>
      <name val="Calibri"/>
      <family val="2"/>
    </font>
    <font>
      <b/>
      <sz val="18"/>
      <name val="Arial"/>
      <family val="2"/>
    </font>
    <font>
      <b/>
      <sz val="10"/>
      <color theme="1"/>
      <name val="Arial"/>
      <family val="2"/>
    </font>
    <font>
      <sz val="8"/>
      <name val="Calibri"/>
      <family val="2"/>
    </font>
    <font>
      <sz val="10"/>
      <color theme="1"/>
      <name val="Cambria"/>
      <family val="1"/>
      <scheme val="minor"/>
    </font>
    <font>
      <sz val="12"/>
      <color theme="1"/>
      <name val="Cambria"/>
      <family val="2"/>
      <scheme val="minor"/>
    </font>
    <font>
      <u/>
      <sz val="12"/>
      <color theme="10"/>
      <name val="Cambria"/>
      <family val="2"/>
      <scheme val="minor"/>
    </font>
    <font>
      <sz val="10"/>
      <name val="Verdana"/>
      <family val="2"/>
    </font>
    <font>
      <sz val="10"/>
      <color theme="1"/>
      <name val="Arial"/>
      <family val="2"/>
    </font>
    <font>
      <sz val="9"/>
      <color theme="1"/>
      <name val="Cambria"/>
      <family val="1"/>
      <scheme val="minor"/>
    </font>
    <font>
      <sz val="11"/>
      <color theme="1"/>
      <name val="Cambria"/>
      <family val="1"/>
      <scheme val="minor"/>
    </font>
    <font>
      <b/>
      <sz val="10"/>
      <color theme="1"/>
      <name val="Calibri"/>
      <family val="2"/>
      <scheme val="major"/>
    </font>
    <font>
      <sz val="10"/>
      <color theme="1"/>
      <name val="Calibri"/>
      <family val="2"/>
      <scheme val="major"/>
    </font>
    <font>
      <b/>
      <sz val="18"/>
      <name val="Cambria"/>
      <family val="1"/>
      <scheme val="minor"/>
    </font>
    <font>
      <b/>
      <i/>
      <sz val="9"/>
      <color rgb="FF008000"/>
      <name val="Cambria"/>
      <family val="1"/>
      <scheme val="minor"/>
    </font>
    <font>
      <b/>
      <sz val="10"/>
      <color theme="1"/>
      <name val="Cambria"/>
      <family val="1"/>
      <scheme val="minor"/>
    </font>
    <font>
      <b/>
      <sz val="16"/>
      <name val="Cambria"/>
      <family val="1"/>
      <scheme val="minor"/>
    </font>
    <font>
      <sz val="11"/>
      <color theme="2"/>
      <name val="Cambria"/>
      <family val="1"/>
      <scheme val="minor"/>
    </font>
    <font>
      <b/>
      <i/>
      <sz val="14"/>
      <color theme="3"/>
      <name val="Cambria"/>
      <family val="1"/>
      <scheme val="minor"/>
    </font>
    <font>
      <sz val="10"/>
      <color theme="2"/>
      <name val="Cambria"/>
      <family val="1"/>
      <scheme val="minor"/>
    </font>
    <font>
      <b/>
      <sz val="10"/>
      <color theme="2"/>
      <name val="Calibri"/>
      <family val="2"/>
      <scheme val="major"/>
    </font>
    <font>
      <sz val="11"/>
      <name val="Cambria"/>
      <family val="1"/>
      <scheme val="minor"/>
    </font>
    <font>
      <b/>
      <sz val="11"/>
      <color theme="1"/>
      <name val="Calibri"/>
      <family val="2"/>
      <scheme val="major"/>
    </font>
    <font>
      <sz val="10"/>
      <color rgb="FF000000"/>
      <name val="Cambria"/>
      <family val="1"/>
    </font>
    <font>
      <b/>
      <i/>
      <sz val="10"/>
      <color theme="1"/>
      <name val="Cambria"/>
      <family val="1"/>
      <scheme val="minor"/>
    </font>
    <font>
      <b/>
      <sz val="10"/>
      <name val="Calibri"/>
      <family val="2"/>
      <scheme val="major"/>
    </font>
    <font>
      <b/>
      <sz val="16"/>
      <color theme="2"/>
      <name val="Cambria"/>
      <family val="1"/>
      <scheme val="minor"/>
    </font>
    <font>
      <sz val="10"/>
      <name val="Cambria"/>
      <family val="1"/>
      <scheme val="minor"/>
    </font>
    <font>
      <sz val="10"/>
      <color theme="3" tint="0.39997558519241921"/>
      <name val="Cambria"/>
      <family val="1"/>
      <scheme val="minor"/>
    </font>
    <font>
      <b/>
      <sz val="9"/>
      <color theme="1"/>
      <name val="Cambria"/>
      <family val="1"/>
      <scheme val="minor"/>
    </font>
    <font>
      <sz val="12"/>
      <name val="Palatino"/>
      <family val="1"/>
    </font>
    <font>
      <sz val="11"/>
      <color theme="2"/>
      <name val="Cambria"/>
      <family val="1"/>
    </font>
    <font>
      <b/>
      <i/>
      <sz val="10"/>
      <color rgb="FF008000"/>
      <name val="Cambria"/>
      <family val="1"/>
    </font>
    <font>
      <b/>
      <i/>
      <sz val="11"/>
      <color rgb="FF008000"/>
      <name val="Cambria"/>
      <family val="1"/>
    </font>
    <font>
      <sz val="11"/>
      <color theme="1"/>
      <name val="Cambria"/>
      <family val="1"/>
    </font>
    <font>
      <b/>
      <i/>
      <sz val="11"/>
      <color rgb="FFFF0000"/>
      <name val="Cambria"/>
      <family val="1"/>
    </font>
    <font>
      <u/>
      <sz val="12"/>
      <color indexed="12"/>
      <name val="Palatino"/>
      <family val="1"/>
    </font>
    <font>
      <b/>
      <i/>
      <sz val="11"/>
      <color theme="3" tint="0.39997558519241921"/>
      <name val="Cambria"/>
      <family val="1"/>
      <scheme val="minor"/>
    </font>
    <font>
      <b/>
      <sz val="12"/>
      <color theme="1"/>
      <name val="Cambria"/>
      <family val="1"/>
      <scheme val="minor"/>
    </font>
    <font>
      <b/>
      <sz val="10"/>
      <color rgb="FF000000"/>
      <name val="Calibri"/>
      <family val="2"/>
    </font>
    <font>
      <sz val="9"/>
      <name val="Cambria"/>
      <family val="1"/>
    </font>
    <font>
      <b/>
      <sz val="9"/>
      <color rgb="FF0000FF"/>
      <name val="Cambria"/>
      <family val="1"/>
    </font>
    <font>
      <b/>
      <sz val="9"/>
      <color theme="1"/>
      <name val="Calibri"/>
      <family val="2"/>
      <scheme val="major"/>
    </font>
    <font>
      <sz val="9"/>
      <color theme="9" tint="-0.249977111117893"/>
      <name val="Cambria"/>
      <family val="1"/>
      <scheme val="minor"/>
    </font>
    <font>
      <b/>
      <i/>
      <sz val="9"/>
      <color theme="1"/>
      <name val="Cambria"/>
      <family val="1"/>
      <scheme val="minor"/>
    </font>
    <font>
      <sz val="9"/>
      <name val="Cambria"/>
      <family val="1"/>
      <scheme val="minor"/>
    </font>
    <font>
      <sz val="9"/>
      <color rgb="FF000000"/>
      <name val="Cambria"/>
      <family val="1"/>
    </font>
    <font>
      <sz val="9"/>
      <color theme="9" tint="-0.249977111117893"/>
      <name val="Cambria (Body)"/>
    </font>
    <font>
      <b/>
      <i/>
      <sz val="12"/>
      <color theme="3"/>
      <name val="Cambria"/>
      <family val="1"/>
      <scheme val="minor"/>
    </font>
    <font>
      <b/>
      <i/>
      <sz val="10"/>
      <color rgb="FFFF0000"/>
      <name val="Calibri"/>
      <family val="2"/>
      <scheme val="major"/>
    </font>
    <font>
      <sz val="10"/>
      <color rgb="FFFF0000"/>
      <name val="Cambria"/>
      <family val="1"/>
      <scheme val="minor"/>
    </font>
    <font>
      <b/>
      <sz val="10"/>
      <color rgb="FFFF0000"/>
      <name val="Cambria"/>
      <family val="1"/>
      <scheme val="minor"/>
    </font>
    <font>
      <b/>
      <sz val="10"/>
      <color theme="9"/>
      <name val="Calibri"/>
      <family val="2"/>
      <scheme val="major"/>
    </font>
    <font>
      <sz val="10"/>
      <color theme="9"/>
      <name val="Cambria"/>
      <family val="1"/>
      <scheme val="minor"/>
    </font>
    <font>
      <b/>
      <i/>
      <sz val="12"/>
      <color rgb="FF800000"/>
      <name val="Cambria"/>
      <family val="1"/>
      <scheme val="minor"/>
    </font>
    <font>
      <b/>
      <sz val="14"/>
      <name val="Cambria"/>
      <family val="1"/>
      <scheme val="minor"/>
    </font>
    <font>
      <b/>
      <sz val="9"/>
      <color theme="9"/>
      <name val="Cambria"/>
      <family val="1"/>
    </font>
    <font>
      <b/>
      <sz val="10"/>
      <color rgb="FFFF0000"/>
      <name val="Calibri (Headings)"/>
    </font>
    <font>
      <sz val="9"/>
      <color rgb="FFFF0000"/>
      <name val="Cambria (Body)"/>
    </font>
    <font>
      <sz val="9"/>
      <color theme="2"/>
      <name val="Cambria"/>
      <family val="1"/>
      <scheme val="minor"/>
    </font>
  </fonts>
  <fills count="8">
    <fill>
      <patternFill patternType="none"/>
    </fill>
    <fill>
      <patternFill patternType="gray125"/>
    </fill>
    <fill>
      <patternFill patternType="solid">
        <fgColor theme="5"/>
        <bgColor indexed="64"/>
      </patternFill>
    </fill>
    <fill>
      <patternFill patternType="solid">
        <fgColor theme="0" tint="-4.9989318521683403E-2"/>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9" tint="0.79998168889431442"/>
        <bgColor indexed="64"/>
      </patternFill>
    </fill>
  </fills>
  <borders count="17">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right/>
      <top/>
      <bottom style="hair">
        <color auto="1"/>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hair">
        <color auto="1"/>
      </left>
      <right style="hair">
        <color auto="1"/>
      </right>
      <top/>
      <bottom style="hair">
        <color rgb="FF000000"/>
      </bottom>
      <diagonal/>
    </border>
    <border>
      <left/>
      <right/>
      <top style="hair">
        <color auto="1"/>
      </top>
      <bottom/>
      <diagonal/>
    </border>
  </borders>
  <cellStyleXfs count="715">
    <xf numFmtId="0" fontId="0" fillId="0" borderId="0"/>
    <xf numFmtId="0" fontId="3" fillId="0" borderId="0">
      <alignment horizontal="left" vertical="center"/>
    </xf>
    <xf numFmtId="0" fontId="7" fillId="0" borderId="0" applyNumberFormat="0" applyFill="0" applyBorder="0" applyAlignment="0" applyProtection="0"/>
    <xf numFmtId="0" fontId="8" fillId="0" borderId="0" applyNumberFormat="0" applyFill="0" applyBorder="0" applyAlignment="0" applyProtection="0"/>
    <xf numFmtId="0" fontId="9" fillId="0" borderId="0">
      <alignment horizontal="center" vertical="center" wrapText="1"/>
    </xf>
    <xf numFmtId="0" fontId="5" fillId="0" borderId="0">
      <alignment vertical="center"/>
    </xf>
    <xf numFmtId="0" fontId="6" fillId="0" borderId="0">
      <alignment vertical="center"/>
    </xf>
    <xf numFmtId="0" fontId="4" fillId="0" borderId="0">
      <alignment horizontal="justify" vertical="center"/>
    </xf>
    <xf numFmtId="0" fontId="10" fillId="0" borderId="0">
      <alignment horizontal="center" vertical="center"/>
    </xf>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13" fillId="0" borderId="0"/>
    <xf numFmtId="0" fontId="14" fillId="0" borderId="0" applyNumberFormat="0" applyFill="0" applyBorder="0" applyAlignment="0" applyProtection="0"/>
    <xf numFmtId="0" fontId="15"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16" fillId="0" borderId="0">
      <alignment horizontal="left" vertical="center"/>
    </xf>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38" fillId="0" borderId="0"/>
    <xf numFmtId="0" fontId="44" fillId="0" borderId="0" applyNumberFormat="0" applyFill="0" applyBorder="0" applyAlignment="0" applyProtection="0">
      <alignment vertical="top"/>
      <protection locked="0"/>
    </xf>
    <xf numFmtId="0" fontId="15"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188">
    <xf numFmtId="0" fontId="0" fillId="0" borderId="0" xfId="0"/>
    <xf numFmtId="0" fontId="12" fillId="0" borderId="0" xfId="27" applyFont="1" applyAlignment="1">
      <alignment horizontal="left" vertical="center"/>
    </xf>
    <xf numFmtId="0" fontId="12" fillId="0" borderId="0" xfId="27" applyFont="1" applyAlignment="1">
      <alignment wrapText="1"/>
    </xf>
    <xf numFmtId="0" fontId="12" fillId="0" borderId="0" xfId="27" applyFont="1"/>
    <xf numFmtId="0" fontId="17" fillId="0" borderId="0" xfId="27" applyFont="1"/>
    <xf numFmtId="0" fontId="18" fillId="0" borderId="0" xfId="27" applyFont="1"/>
    <xf numFmtId="0" fontId="13" fillId="0" borderId="0" xfId="27"/>
    <xf numFmtId="0" fontId="18" fillId="0" borderId="0" xfId="1" applyFont="1" applyAlignment="1">
      <alignment horizontal="center" vertical="center"/>
    </xf>
    <xf numFmtId="0" fontId="18" fillId="0" borderId="0" xfId="1" applyFont="1">
      <alignment horizontal="left" vertical="center"/>
    </xf>
    <xf numFmtId="0" fontId="21" fillId="0" borderId="0" xfId="4" applyFont="1">
      <alignment horizontal="center" vertical="center" wrapText="1"/>
    </xf>
    <xf numFmtId="0" fontId="12" fillId="0" borderId="0" xfId="45" applyFont="1">
      <alignment horizontal="left" vertical="center"/>
    </xf>
    <xf numFmtId="0" fontId="18" fillId="0" borderId="0" xfId="1" applyFont="1" applyAlignment="1">
      <alignment horizontal="right" vertical="center"/>
    </xf>
    <xf numFmtId="0" fontId="25" fillId="0" borderId="0" xfId="1" applyFont="1" applyAlignment="1">
      <alignment horizontal="center" vertical="center"/>
    </xf>
    <xf numFmtId="0" fontId="12" fillId="0" borderId="0" xfId="45" applyFont="1" applyAlignment="1">
      <alignment horizontal="center" vertical="top"/>
    </xf>
    <xf numFmtId="0" fontId="23" fillId="0" borderId="0" xfId="8" applyFont="1">
      <alignment horizontal="center" vertical="center"/>
    </xf>
    <xf numFmtId="0" fontId="12" fillId="0" borderId="1" xfId="45" applyFont="1" applyBorder="1" applyAlignment="1">
      <alignment horizontal="left" vertical="center" wrapText="1"/>
    </xf>
    <xf numFmtId="0" fontId="12" fillId="0" borderId="0" xfId="45" applyFont="1" applyAlignment="1">
      <alignment horizontal="left" vertical="center" wrapText="1"/>
    </xf>
    <xf numFmtId="0" fontId="12" fillId="0" borderId="0" xfId="45" applyFont="1" applyAlignment="1">
      <alignment horizontal="center" vertical="center"/>
    </xf>
    <xf numFmtId="0" fontId="23" fillId="0" borderId="0" xfId="8" applyFont="1" applyAlignment="1">
      <alignment horizontal="right" vertical="center"/>
    </xf>
    <xf numFmtId="164" fontId="12" fillId="0" borderId="0" xfId="45" applyNumberFormat="1" applyFont="1" applyAlignment="1">
      <alignment horizontal="center" vertical="center"/>
    </xf>
    <xf numFmtId="1" fontId="12" fillId="0" borderId="0" xfId="45" applyNumberFormat="1" applyFont="1" applyAlignment="1">
      <alignment horizontal="center" vertical="center"/>
    </xf>
    <xf numFmtId="0" fontId="12" fillId="0" borderId="0" xfId="45" applyFont="1" applyAlignment="1">
      <alignment horizontal="right" vertical="center"/>
    </xf>
    <xf numFmtId="0" fontId="12" fillId="0" borderId="0" xfId="45" applyFont="1" applyAlignment="1">
      <alignment horizontal="left" vertical="top"/>
    </xf>
    <xf numFmtId="0" fontId="19" fillId="0" borderId="0" xfId="8" applyFont="1">
      <alignment horizontal="center" vertical="center"/>
    </xf>
    <xf numFmtId="0" fontId="28" fillId="3" borderId="1" xfId="45" applyFont="1" applyFill="1" applyBorder="1" applyAlignment="1" applyProtection="1">
      <alignment horizontal="center" vertical="center"/>
      <protection locked="0"/>
    </xf>
    <xf numFmtId="0" fontId="25" fillId="0" borderId="11" xfId="1" applyFont="1" applyBorder="1" applyAlignment="1">
      <alignment horizontal="center" vertical="center"/>
    </xf>
    <xf numFmtId="0" fontId="23" fillId="0" borderId="11" xfId="8" applyFont="1" applyBorder="1" applyAlignment="1">
      <alignment horizontal="center" vertical="center" wrapText="1"/>
    </xf>
    <xf numFmtId="49" fontId="17" fillId="0" borderId="1" xfId="45" applyNumberFormat="1" applyFont="1" applyBorder="1" applyAlignment="1">
      <alignment horizontal="center" vertical="center" wrapText="1"/>
    </xf>
    <xf numFmtId="49" fontId="12" fillId="0" borderId="0" xfId="45" applyNumberFormat="1" applyFont="1" applyAlignment="1">
      <alignment horizontal="center" vertical="center" wrapText="1"/>
    </xf>
    <xf numFmtId="0" fontId="12" fillId="0" borderId="0" xfId="45" applyFont="1" applyAlignment="1">
      <alignment horizontal="center" vertical="center" wrapText="1"/>
    </xf>
    <xf numFmtId="49" fontId="12" fillId="0" borderId="1" xfId="45" applyNumberFormat="1" applyFont="1" applyBorder="1" applyAlignment="1">
      <alignment horizontal="center" vertical="center" wrapText="1"/>
    </xf>
    <xf numFmtId="0" fontId="12" fillId="0" borderId="1" xfId="45" applyFont="1" applyBorder="1" applyAlignment="1">
      <alignment vertical="center" wrapText="1"/>
    </xf>
    <xf numFmtId="0" fontId="19" fillId="2" borderId="1" xfId="8" applyFont="1" applyFill="1" applyBorder="1" applyAlignment="1">
      <alignment horizontal="center" vertical="center" wrapText="1"/>
    </xf>
    <xf numFmtId="0" fontId="17" fillId="0" borderId="1" xfId="45" applyFont="1" applyBorder="1" applyAlignment="1">
      <alignment horizontal="center" vertical="center" wrapText="1"/>
    </xf>
    <xf numFmtId="49" fontId="31" fillId="0" borderId="1" xfId="0" applyNumberFormat="1" applyFont="1" applyBorder="1" applyAlignment="1">
      <alignment horizontal="center" vertical="center" wrapText="1"/>
    </xf>
    <xf numFmtId="164" fontId="23" fillId="0" borderId="1" xfId="8" applyNumberFormat="1" applyFont="1" applyBorder="1">
      <alignment horizontal="center" vertical="center"/>
    </xf>
    <xf numFmtId="0" fontId="25" fillId="0" borderId="0" xfId="27" applyFont="1" applyAlignment="1">
      <alignment vertical="center"/>
    </xf>
    <xf numFmtId="164" fontId="23" fillId="0" borderId="0" xfId="8" applyNumberFormat="1" applyFont="1">
      <alignment horizontal="center" vertical="center"/>
    </xf>
    <xf numFmtId="0" fontId="19" fillId="0" borderId="1" xfId="45" applyFont="1" applyBorder="1" applyAlignment="1">
      <alignment horizontal="center" vertical="center"/>
    </xf>
    <xf numFmtId="0" fontId="33" fillId="0" borderId="1" xfId="45" applyFont="1" applyBorder="1" applyAlignment="1">
      <alignment horizontal="center" vertical="center"/>
    </xf>
    <xf numFmtId="0" fontId="12" fillId="0" borderId="1" xfId="45" applyFont="1" applyBorder="1" applyAlignment="1">
      <alignment horizontal="center" vertical="center"/>
    </xf>
    <xf numFmtId="0" fontId="23" fillId="4" borderId="1" xfId="45" applyFont="1" applyFill="1" applyBorder="1" applyAlignment="1">
      <alignment horizontal="center" vertical="center"/>
    </xf>
    <xf numFmtId="0" fontId="19" fillId="0" borderId="0" xfId="8" applyFont="1" applyAlignment="1">
      <alignment horizontal="left" vertical="center"/>
    </xf>
    <xf numFmtId="1" fontId="33" fillId="0" borderId="1" xfId="45" applyNumberFormat="1" applyFont="1" applyBorder="1" applyAlignment="1">
      <alignment horizontal="center" vertical="center"/>
    </xf>
    <xf numFmtId="1" fontId="12" fillId="0" borderId="12" xfId="45" applyNumberFormat="1" applyFont="1" applyBorder="1" applyAlignment="1">
      <alignment horizontal="center" vertical="center"/>
    </xf>
    <xf numFmtId="0" fontId="24" fillId="0" borderId="0" xfId="5" applyFont="1" applyAlignment="1">
      <alignment horizontal="center" vertical="top"/>
    </xf>
    <xf numFmtId="0" fontId="24" fillId="0" borderId="0" xfId="5" applyFont="1">
      <alignment vertical="center"/>
    </xf>
    <xf numFmtId="0" fontId="25" fillId="0" borderId="0" xfId="1" applyFont="1" applyAlignment="1">
      <alignment horizontal="left" vertical="center" indent="1"/>
    </xf>
    <xf numFmtId="0" fontId="26" fillId="0" borderId="0" xfId="6" applyFont="1">
      <alignment vertical="center"/>
    </xf>
    <xf numFmtId="1" fontId="12" fillId="0" borderId="7" xfId="45" applyNumberFormat="1" applyFont="1" applyBorder="1" applyAlignment="1">
      <alignment horizontal="center" vertical="center"/>
    </xf>
    <xf numFmtId="164" fontId="12" fillId="0" borderId="9" xfId="45" applyNumberFormat="1" applyFont="1" applyBorder="1" applyAlignment="1">
      <alignment horizontal="center" vertical="center"/>
    </xf>
    <xf numFmtId="164" fontId="12" fillId="0" borderId="10" xfId="45" applyNumberFormat="1" applyFont="1" applyBorder="1" applyAlignment="1">
      <alignment horizontal="center" vertical="center"/>
    </xf>
    <xf numFmtId="0" fontId="37" fillId="0" borderId="0" xfId="27" applyFont="1" applyAlignment="1">
      <alignment horizontal="left" vertical="top"/>
    </xf>
    <xf numFmtId="0" fontId="17" fillId="0" borderId="0" xfId="27" applyFont="1" applyAlignment="1">
      <alignment horizontal="left" vertical="top"/>
    </xf>
    <xf numFmtId="0" fontId="19" fillId="0" borderId="0" xfId="521" applyFont="1" applyAlignment="1">
      <alignment horizontal="right" vertical="center"/>
    </xf>
    <xf numFmtId="0" fontId="40" fillId="0" borderId="0" xfId="521" applyFont="1" applyAlignment="1">
      <alignment horizontal="center" vertical="center"/>
    </xf>
    <xf numFmtId="0" fontId="41" fillId="0" borderId="0" xfId="521" applyFont="1" applyAlignment="1">
      <alignment horizontal="center" vertical="center"/>
    </xf>
    <xf numFmtId="0" fontId="42" fillId="0" borderId="0" xfId="27" applyFont="1"/>
    <xf numFmtId="0" fontId="20" fillId="0" borderId="0" xfId="27" applyFont="1" applyAlignment="1">
      <alignment vertical="center"/>
    </xf>
    <xf numFmtId="0" fontId="19" fillId="0" borderId="0" xfId="8" applyFont="1" applyAlignment="1">
      <alignment horizontal="right" vertical="center"/>
    </xf>
    <xf numFmtId="0" fontId="39" fillId="3" borderId="1" xfId="1" applyFont="1" applyFill="1" applyBorder="1" applyAlignment="1" applyProtection="1">
      <alignment horizontal="left" vertical="center" indent="1"/>
      <protection locked="0"/>
    </xf>
    <xf numFmtId="0" fontId="43" fillId="0" borderId="0" xfId="27" applyFont="1" applyAlignment="1">
      <alignment horizontal="left" indent="1"/>
    </xf>
    <xf numFmtId="167" fontId="17" fillId="0" borderId="0" xfId="27" applyNumberFormat="1" applyFont="1"/>
    <xf numFmtId="167" fontId="18" fillId="0" borderId="0" xfId="27" applyNumberFormat="1" applyFont="1" applyAlignment="1">
      <alignment vertical="top"/>
    </xf>
    <xf numFmtId="167" fontId="18" fillId="0" borderId="0" xfId="27" applyNumberFormat="1" applyFont="1"/>
    <xf numFmtId="0" fontId="17" fillId="0" borderId="0" xfId="27" applyFont="1" applyAlignment="1">
      <alignment horizontal="left" vertical="center"/>
    </xf>
    <xf numFmtId="167" fontId="13" fillId="0" borderId="0" xfId="27" applyNumberFormat="1"/>
    <xf numFmtId="0" fontId="19" fillId="0" borderId="0" xfId="521" applyFont="1" applyAlignment="1">
      <alignment horizontal="left" vertical="center"/>
    </xf>
    <xf numFmtId="14" fontId="27" fillId="0" borderId="0" xfId="27" applyNumberFormat="1" applyFont="1" applyAlignment="1">
      <alignment horizontal="center" vertical="center"/>
    </xf>
    <xf numFmtId="0" fontId="24" fillId="0" borderId="0" xfId="5" applyFont="1" applyAlignment="1">
      <alignment horizontal="center" vertical="center"/>
    </xf>
    <xf numFmtId="0" fontId="19" fillId="0" borderId="0" xfId="1" applyFont="1" applyAlignment="1">
      <alignment horizontal="right" vertical="center"/>
    </xf>
    <xf numFmtId="0" fontId="35" fillId="0" borderId="0" xfId="1" applyFont="1" applyAlignment="1">
      <alignment horizontal="left" vertical="center" indent="1"/>
    </xf>
    <xf numFmtId="0" fontId="30" fillId="0" borderId="0" xfId="1" applyFont="1" applyAlignment="1">
      <alignment horizontal="right" vertical="center"/>
    </xf>
    <xf numFmtId="165" fontId="18" fillId="0" borderId="0" xfId="1" applyNumberFormat="1" applyFont="1" applyAlignment="1">
      <alignment horizontal="center" vertical="center"/>
    </xf>
    <xf numFmtId="0" fontId="26" fillId="0" borderId="0" xfId="6" applyFont="1" applyAlignment="1">
      <alignment horizontal="left" vertical="center"/>
    </xf>
    <xf numFmtId="0" fontId="24" fillId="0" borderId="0" xfId="5" applyFont="1" applyAlignment="1">
      <alignment horizontal="left" vertical="center" indent="1"/>
    </xf>
    <xf numFmtId="0" fontId="29" fillId="0" borderId="0" xfId="5" applyFont="1" applyAlignment="1">
      <alignment horizontal="left" vertical="center" indent="1"/>
    </xf>
    <xf numFmtId="0" fontId="35" fillId="0" borderId="0" xfId="5" applyFont="1" applyAlignment="1">
      <alignment horizontal="left" vertical="center" indent="1"/>
    </xf>
    <xf numFmtId="0" fontId="34" fillId="0" borderId="0" xfId="5" applyFont="1" applyAlignment="1">
      <alignment horizontal="left" vertical="center" indent="1"/>
    </xf>
    <xf numFmtId="165" fontId="12" fillId="0" borderId="0" xfId="1" applyNumberFormat="1" applyFont="1" applyAlignment="1">
      <alignment horizontal="left" vertical="center" indent="1"/>
    </xf>
    <xf numFmtId="0" fontId="46" fillId="0" borderId="0" xfId="45" applyFont="1" applyAlignment="1">
      <alignment horizontal="center" vertical="top"/>
    </xf>
    <xf numFmtId="0" fontId="46" fillId="0" borderId="0" xfId="45" applyFont="1">
      <alignment horizontal="left" vertical="center"/>
    </xf>
    <xf numFmtId="0" fontId="24" fillId="0" borderId="0" xfId="5" applyFont="1" applyAlignment="1">
      <alignment horizontal="center" vertical="center" wrapText="1"/>
    </xf>
    <xf numFmtId="0" fontId="27" fillId="3" borderId="1" xfId="45" applyFont="1" applyFill="1" applyBorder="1" applyAlignment="1" applyProtection="1">
      <alignment horizontal="left" vertical="center" wrapText="1"/>
      <protection locked="0"/>
    </xf>
    <xf numFmtId="0" fontId="23" fillId="0" borderId="0" xfId="8" applyFont="1" applyAlignment="1">
      <alignment horizontal="right" vertical="center" wrapText="1"/>
    </xf>
    <xf numFmtId="0" fontId="32" fillId="0" borderId="0" xfId="45" applyFont="1" applyAlignment="1">
      <alignment horizontal="left" vertical="center" wrapText="1" indent="1"/>
    </xf>
    <xf numFmtId="0" fontId="45" fillId="0" borderId="0" xfId="5" applyFont="1" applyAlignment="1">
      <alignment vertical="center" wrapText="1"/>
    </xf>
    <xf numFmtId="0" fontId="24" fillId="0" borderId="0" xfId="5" applyFont="1" applyAlignment="1">
      <alignment vertical="center" wrapText="1"/>
    </xf>
    <xf numFmtId="0" fontId="31" fillId="0" borderId="0" xfId="0" applyFont="1"/>
    <xf numFmtId="0" fontId="48" fillId="0" borderId="8" xfId="0" applyFont="1" applyBorder="1" applyAlignment="1">
      <alignment vertical="top" wrapText="1"/>
    </xf>
    <xf numFmtId="0" fontId="17" fillId="0" borderId="5" xfId="45" applyFont="1" applyBorder="1" applyAlignment="1">
      <alignment horizontal="left" wrapText="1"/>
    </xf>
    <xf numFmtId="0" fontId="50" fillId="0" borderId="1" xfId="8" applyFont="1" applyBorder="1" applyAlignment="1">
      <alignment horizontal="left" vertical="top" wrapText="1"/>
    </xf>
    <xf numFmtId="0" fontId="17" fillId="0" borderId="4" xfId="45" applyFont="1" applyBorder="1" applyAlignment="1">
      <alignment horizontal="left" vertical="center" wrapText="1"/>
    </xf>
    <xf numFmtId="0" fontId="17" fillId="0" borderId="0" xfId="1" applyFont="1">
      <alignment horizontal="left" vertical="center"/>
    </xf>
    <xf numFmtId="0" fontId="50" fillId="0" borderId="1" xfId="8" applyFont="1" applyBorder="1" applyAlignment="1">
      <alignment vertical="top" wrapText="1"/>
    </xf>
    <xf numFmtId="0" fontId="19" fillId="6" borderId="1" xfId="8" applyFont="1" applyFill="1" applyBorder="1">
      <alignment horizontal="center" vertical="center"/>
    </xf>
    <xf numFmtId="0" fontId="19" fillId="6" borderId="1" xfId="8" applyFont="1" applyFill="1" applyBorder="1" applyAlignment="1">
      <alignment horizontal="center" vertical="center" wrapText="1"/>
    </xf>
    <xf numFmtId="0" fontId="19" fillId="5" borderId="1" xfId="8" applyFont="1" applyFill="1" applyBorder="1" applyAlignment="1">
      <alignment horizontal="center" vertical="center" wrapText="1"/>
    </xf>
    <xf numFmtId="0" fontId="31" fillId="0" borderId="1" xfId="0" applyFont="1" applyBorder="1" applyAlignment="1">
      <alignment horizontal="left" vertical="center" wrapText="1"/>
    </xf>
    <xf numFmtId="49" fontId="54" fillId="0" borderId="4" xfId="0" applyNumberFormat="1" applyFont="1" applyBorder="1" applyAlignment="1">
      <alignment horizontal="center" vertical="center" wrapText="1"/>
    </xf>
    <xf numFmtId="0" fontId="31" fillId="0" borderId="6" xfId="0" applyFont="1" applyBorder="1" applyAlignment="1">
      <alignment horizontal="left" vertical="center" wrapText="1"/>
    </xf>
    <xf numFmtId="49" fontId="54" fillId="0" borderId="10" xfId="0" applyNumberFormat="1" applyFont="1" applyBorder="1" applyAlignment="1">
      <alignment horizontal="center" vertical="center" wrapText="1"/>
    </xf>
    <xf numFmtId="0" fontId="56" fillId="0" borderId="0" xfId="1" applyFont="1">
      <alignment horizontal="left" vertical="center"/>
    </xf>
    <xf numFmtId="0" fontId="0" fillId="0" borderId="4" xfId="45" applyFont="1" applyBorder="1" applyAlignment="1">
      <alignment horizontal="left" vertical="center" wrapText="1"/>
    </xf>
    <xf numFmtId="0" fontId="0" fillId="0" borderId="14" xfId="45" applyFont="1" applyBorder="1" applyAlignment="1">
      <alignment horizontal="left" vertical="center" wrapText="1"/>
    </xf>
    <xf numFmtId="0" fontId="0" fillId="0" borderId="6" xfId="45" applyFont="1" applyBorder="1" applyAlignment="1">
      <alignment horizontal="left" vertical="center" wrapText="1"/>
    </xf>
    <xf numFmtId="0" fontId="0" fillId="0" borderId="5" xfId="45" applyFont="1" applyBorder="1" applyAlignment="1">
      <alignment horizontal="left" vertical="top" wrapText="1"/>
    </xf>
    <xf numFmtId="0" fontId="0" fillId="0" borderId="1" xfId="45" applyFont="1" applyBorder="1" applyAlignment="1">
      <alignment horizontal="left" vertical="center" wrapText="1"/>
    </xf>
    <xf numFmtId="0" fontId="56" fillId="0" borderId="0" xfId="6" applyFont="1" applyAlignment="1">
      <alignment horizontal="left" vertical="center"/>
    </xf>
    <xf numFmtId="0" fontId="12" fillId="0" borderId="1" xfId="45" applyFont="1" applyBorder="1" applyAlignment="1">
      <alignment horizontal="center" vertical="center" wrapText="1"/>
    </xf>
    <xf numFmtId="0" fontId="19" fillId="2" borderId="6" xfId="8" applyFont="1" applyFill="1" applyBorder="1">
      <alignment horizontal="center" vertical="center"/>
    </xf>
    <xf numFmtId="0" fontId="19" fillId="2" borderId="7" xfId="8" applyFont="1" applyFill="1" applyBorder="1">
      <alignment horizontal="center" vertical="center"/>
    </xf>
    <xf numFmtId="0" fontId="57" fillId="0" borderId="12" xfId="27" applyFont="1" applyBorder="1" applyAlignment="1">
      <alignment horizontal="left" vertical="center" indent="1"/>
    </xf>
    <xf numFmtId="164" fontId="58" fillId="0" borderId="0" xfId="45" applyNumberFormat="1" applyFont="1" applyAlignment="1">
      <alignment horizontal="center" vertical="center"/>
    </xf>
    <xf numFmtId="0" fontId="58" fillId="0" borderId="0" xfId="45" applyFont="1" applyAlignment="1">
      <alignment horizontal="center" vertical="center"/>
    </xf>
    <xf numFmtId="0" fontId="59" fillId="0" borderId="0" xfId="45" applyFont="1" applyAlignment="1">
      <alignment horizontal="center" vertical="center"/>
    </xf>
    <xf numFmtId="0" fontId="12" fillId="0" borderId="0" xfId="45" applyFont="1" applyAlignment="1">
      <alignment horizontal="right" vertical="center" indent="1"/>
    </xf>
    <xf numFmtId="1" fontId="12" fillId="0" borderId="1" xfId="45" applyNumberFormat="1" applyFont="1" applyBorder="1" applyAlignment="1">
      <alignment horizontal="center" vertical="center"/>
    </xf>
    <xf numFmtId="0" fontId="12" fillId="0" borderId="5" xfId="45" applyFont="1" applyBorder="1" applyAlignment="1">
      <alignment horizontal="center" vertical="center"/>
    </xf>
    <xf numFmtId="0" fontId="36" fillId="0" borderId="5" xfId="45" applyFont="1" applyBorder="1" applyAlignment="1">
      <alignment horizontal="center" vertical="center"/>
    </xf>
    <xf numFmtId="1" fontId="12" fillId="0" borderId="6" xfId="45" applyNumberFormat="1" applyFont="1" applyBorder="1" applyAlignment="1">
      <alignment horizontal="center" vertical="center"/>
    </xf>
    <xf numFmtId="1" fontId="60" fillId="0" borderId="1" xfId="45" applyNumberFormat="1" applyFont="1" applyBorder="1" applyAlignment="1">
      <alignment horizontal="center" vertical="center"/>
    </xf>
    <xf numFmtId="0" fontId="60" fillId="3" borderId="1" xfId="45" applyFont="1" applyFill="1" applyBorder="1" applyAlignment="1" applyProtection="1">
      <alignment horizontal="center" vertical="center"/>
      <protection locked="0"/>
    </xf>
    <xf numFmtId="1" fontId="61" fillId="0" borderId="8" xfId="45" applyNumberFormat="1" applyFont="1" applyBorder="1" applyAlignment="1">
      <alignment horizontal="center" vertical="center"/>
    </xf>
    <xf numFmtId="1" fontId="61" fillId="0" borderId="13" xfId="45" applyNumberFormat="1" applyFont="1" applyBorder="1" applyAlignment="1">
      <alignment horizontal="center" vertical="center"/>
    </xf>
    <xf numFmtId="0" fontId="61" fillId="0" borderId="5" xfId="45" applyFont="1" applyBorder="1" applyAlignment="1">
      <alignment horizontal="center" vertical="center"/>
    </xf>
    <xf numFmtId="1" fontId="61" fillId="0" borderId="6" xfId="45" applyNumberFormat="1" applyFont="1" applyBorder="1" applyAlignment="1">
      <alignment horizontal="center" vertical="center"/>
    </xf>
    <xf numFmtId="0" fontId="62" fillId="0" borderId="0" xfId="0" applyFont="1" applyAlignment="1">
      <alignment horizontal="left" vertical="center"/>
    </xf>
    <xf numFmtId="0" fontId="63" fillId="0" borderId="0" xfId="5" applyFont="1">
      <alignment vertical="center"/>
    </xf>
    <xf numFmtId="0" fontId="63" fillId="0" borderId="0" xfId="4" applyFont="1" applyAlignment="1">
      <alignment horizontal="left" vertical="center"/>
    </xf>
    <xf numFmtId="0" fontId="29" fillId="0" borderId="0" xfId="5" applyFont="1">
      <alignment vertical="center"/>
    </xf>
    <xf numFmtId="0" fontId="29" fillId="0" borderId="0" xfId="5" applyFont="1" applyAlignment="1">
      <alignment horizontal="left" vertical="center"/>
    </xf>
    <xf numFmtId="167" fontId="18" fillId="0" borderId="16" xfId="27" applyNumberFormat="1" applyFont="1" applyBorder="1"/>
    <xf numFmtId="0" fontId="39" fillId="3" borderId="9" xfId="521" applyFont="1" applyFill="1" applyBorder="1" applyAlignment="1" applyProtection="1">
      <alignment horizontal="left" vertical="center" indent="1"/>
      <protection locked="0"/>
    </xf>
    <xf numFmtId="0" fontId="39" fillId="3" borderId="11" xfId="521" applyFont="1" applyFill="1" applyBorder="1" applyAlignment="1" applyProtection="1">
      <alignment horizontal="left" vertical="center" indent="1"/>
      <protection locked="0"/>
    </xf>
    <xf numFmtId="0" fontId="39" fillId="3" borderId="10" xfId="521" applyFont="1" applyFill="1" applyBorder="1" applyAlignment="1" applyProtection="1">
      <alignment horizontal="left" vertical="center" indent="1"/>
      <protection locked="0"/>
    </xf>
    <xf numFmtId="0" fontId="48" fillId="0" borderId="6" xfId="0" applyFont="1" applyBorder="1" applyAlignment="1">
      <alignment vertical="top" wrapText="1"/>
    </xf>
    <xf numFmtId="0" fontId="52" fillId="0" borderId="1" xfId="45" applyFont="1" applyBorder="1" applyAlignment="1">
      <alignment horizontal="left" vertical="center" wrapText="1"/>
    </xf>
    <xf numFmtId="0" fontId="50" fillId="0" borderId="5" xfId="8" applyFont="1" applyBorder="1" applyAlignment="1">
      <alignment horizontal="left" vertical="top" wrapText="1"/>
    </xf>
    <xf numFmtId="0" fontId="50" fillId="0" borderId="14" xfId="8" applyFont="1" applyBorder="1" applyAlignment="1">
      <alignment horizontal="left" vertical="top" wrapText="1"/>
    </xf>
    <xf numFmtId="0" fontId="50" fillId="0" borderId="6" xfId="8" applyFont="1" applyBorder="1" applyAlignment="1">
      <alignment horizontal="left" vertical="top" wrapText="1"/>
    </xf>
    <xf numFmtId="0" fontId="22" fillId="0" borderId="0" xfId="0" applyFont="1" applyAlignment="1">
      <alignment horizontal="center"/>
    </xf>
    <xf numFmtId="0" fontId="22" fillId="0" borderId="0" xfId="0" applyFont="1" applyAlignment="1">
      <alignment horizontal="center" vertical="center"/>
    </xf>
    <xf numFmtId="0" fontId="19" fillId="2" borderId="2" xfId="8" applyFont="1" applyFill="1" applyBorder="1" applyAlignment="1">
      <alignment horizontal="left" vertical="center"/>
    </xf>
    <xf numFmtId="0" fontId="19" fillId="2" borderId="4" xfId="8" applyFont="1" applyFill="1" applyBorder="1" applyAlignment="1">
      <alignment horizontal="left" vertical="center"/>
    </xf>
    <xf numFmtId="0" fontId="50" fillId="0" borderId="1" xfId="8" applyFont="1" applyBorder="1" applyAlignment="1">
      <alignment horizontal="left" vertical="top" wrapText="1"/>
    </xf>
    <xf numFmtId="0" fontId="47" fillId="0" borderId="5" xfId="0" applyFont="1" applyBorder="1" applyAlignment="1">
      <alignment vertical="top" wrapText="1"/>
    </xf>
    <xf numFmtId="0" fontId="47" fillId="0" borderId="14" xfId="0" applyFont="1" applyBorder="1" applyAlignment="1">
      <alignment vertical="top" wrapText="1"/>
    </xf>
    <xf numFmtId="0" fontId="47" fillId="0" borderId="15" xfId="0" applyFont="1" applyBorder="1" applyAlignment="1">
      <alignment vertical="top" wrapText="1"/>
    </xf>
    <xf numFmtId="0" fontId="63" fillId="0" borderId="0" xfId="29" applyFont="1" applyAlignment="1">
      <alignment horizontal="left" vertical="center"/>
    </xf>
    <xf numFmtId="0" fontId="56" fillId="0" borderId="0" xfId="29" applyFont="1" applyAlignment="1">
      <alignment horizontal="left" vertical="center"/>
    </xf>
    <xf numFmtId="0" fontId="39" fillId="3" borderId="2" xfId="521" applyFont="1" applyFill="1" applyBorder="1" applyAlignment="1" applyProtection="1">
      <alignment horizontal="left" vertical="center" indent="1"/>
      <protection locked="0"/>
    </xf>
    <xf numFmtId="0" fontId="39" fillId="3" borderId="3" xfId="521" applyFont="1" applyFill="1" applyBorder="1" applyAlignment="1" applyProtection="1">
      <alignment horizontal="left" vertical="center" indent="1"/>
      <protection locked="0"/>
    </xf>
    <xf numFmtId="0" fontId="39" fillId="3" borderId="4" xfId="521" applyFont="1" applyFill="1" applyBorder="1" applyAlignment="1" applyProtection="1">
      <alignment horizontal="left" vertical="center" indent="1"/>
      <protection locked="0"/>
    </xf>
    <xf numFmtId="165" fontId="27" fillId="3" borderId="9" xfId="27" applyNumberFormat="1" applyFont="1" applyFill="1" applyBorder="1" applyAlignment="1" applyProtection="1">
      <alignment horizontal="center" vertical="center"/>
      <protection locked="0"/>
    </xf>
    <xf numFmtId="165" fontId="27" fillId="3" borderId="10" xfId="27" applyNumberFormat="1" applyFont="1" applyFill="1" applyBorder="1" applyAlignment="1" applyProtection="1">
      <alignment horizontal="center" vertical="center"/>
      <protection locked="0"/>
    </xf>
    <xf numFmtId="165" fontId="27" fillId="3" borderId="2" xfId="27" applyNumberFormat="1" applyFont="1" applyFill="1" applyBorder="1" applyAlignment="1" applyProtection="1">
      <alignment horizontal="center" vertical="center"/>
      <protection locked="0"/>
    </xf>
    <xf numFmtId="165" fontId="27" fillId="3" borderId="4" xfId="27" applyNumberFormat="1" applyFont="1" applyFill="1" applyBorder="1" applyAlignment="1" applyProtection="1">
      <alignment horizontal="center" vertical="center"/>
      <protection locked="0"/>
    </xf>
    <xf numFmtId="0" fontId="19" fillId="2" borderId="3" xfId="8" applyFont="1" applyFill="1" applyBorder="1" applyAlignment="1">
      <alignment horizontal="left" vertical="center"/>
    </xf>
    <xf numFmtId="14" fontId="35" fillId="0" borderId="0" xfId="1" applyNumberFormat="1" applyFont="1" applyAlignment="1">
      <alignment horizontal="left" vertical="center" indent="1"/>
    </xf>
    <xf numFmtId="14" fontId="12" fillId="0" borderId="0" xfId="1" applyNumberFormat="1" applyFont="1" applyAlignment="1">
      <alignment horizontal="center" vertical="center"/>
    </xf>
    <xf numFmtId="0" fontId="29" fillId="0" borderId="0" xfId="5" applyFont="1" applyAlignment="1">
      <alignment horizontal="left" vertical="center" indent="1"/>
    </xf>
    <xf numFmtId="0" fontId="35" fillId="0" borderId="0" xfId="5" applyFont="1" applyAlignment="1">
      <alignment horizontal="left" vertical="center" indent="1"/>
    </xf>
    <xf numFmtId="0" fontId="24" fillId="0" borderId="0" xfId="5" applyFont="1" applyAlignment="1">
      <alignment horizontal="left" vertical="center" indent="1"/>
    </xf>
    <xf numFmtId="14" fontId="29" fillId="0" borderId="0" xfId="5" applyNumberFormat="1" applyFont="1" applyAlignment="1">
      <alignment horizontal="left" vertical="center" indent="1"/>
    </xf>
    <xf numFmtId="0" fontId="19" fillId="2" borderId="5" xfId="8" applyFont="1" applyFill="1" applyBorder="1">
      <alignment horizontal="center" vertical="center"/>
    </xf>
    <xf numFmtId="0" fontId="19" fillId="2" borderId="6" xfId="8" applyFont="1" applyFill="1" applyBorder="1">
      <alignment horizontal="center" vertical="center"/>
    </xf>
    <xf numFmtId="0" fontId="19" fillId="2" borderId="1" xfId="8" applyFont="1" applyFill="1" applyBorder="1">
      <alignment horizontal="center" vertical="center"/>
    </xf>
    <xf numFmtId="0" fontId="19" fillId="6" borderId="2" xfId="8" applyFont="1" applyFill="1" applyBorder="1">
      <alignment horizontal="center" vertical="center"/>
    </xf>
    <xf numFmtId="0" fontId="19" fillId="6" borderId="3" xfId="8" applyFont="1" applyFill="1" applyBorder="1">
      <alignment horizontal="center" vertical="center"/>
    </xf>
    <xf numFmtId="0" fontId="19" fillId="6" borderId="4" xfId="8" applyFont="1" applyFill="1" applyBorder="1">
      <alignment horizontal="center" vertical="center"/>
    </xf>
    <xf numFmtId="0" fontId="19" fillId="5" borderId="2" xfId="8" applyFont="1" applyFill="1" applyBorder="1">
      <alignment horizontal="center" vertical="center"/>
    </xf>
    <xf numFmtId="0" fontId="19" fillId="5" borderId="3" xfId="8" applyFont="1" applyFill="1" applyBorder="1">
      <alignment horizontal="center" vertical="center"/>
    </xf>
    <xf numFmtId="0" fontId="19" fillId="5" borderId="4" xfId="8" applyFont="1" applyFill="1" applyBorder="1">
      <alignment horizontal="center" vertical="center"/>
    </xf>
    <xf numFmtId="0" fontId="12" fillId="4" borderId="2" xfId="45" applyFont="1" applyFill="1" applyBorder="1" applyAlignment="1">
      <alignment horizontal="left" vertical="top" wrapText="1"/>
    </xf>
    <xf numFmtId="0" fontId="12" fillId="4" borderId="3" xfId="45" applyFont="1" applyFill="1" applyBorder="1" applyAlignment="1">
      <alignment horizontal="left" vertical="top" wrapText="1"/>
    </xf>
    <xf numFmtId="0" fontId="12" fillId="4" borderId="4" xfId="45" applyFont="1" applyFill="1" applyBorder="1" applyAlignment="1">
      <alignment horizontal="left" vertical="top" wrapText="1"/>
    </xf>
    <xf numFmtId="0" fontId="19" fillId="0" borderId="0" xfId="8" applyFont="1">
      <alignment horizontal="center" vertical="center"/>
    </xf>
    <xf numFmtId="0" fontId="30" fillId="7" borderId="2" xfId="8" applyFont="1" applyFill="1" applyBorder="1">
      <alignment horizontal="center" vertical="center"/>
    </xf>
    <xf numFmtId="0" fontId="30" fillId="7" borderId="3" xfId="8" applyFont="1" applyFill="1" applyBorder="1">
      <alignment horizontal="center" vertical="center"/>
    </xf>
    <xf numFmtId="0" fontId="30" fillId="7" borderId="4" xfId="8" applyFont="1" applyFill="1" applyBorder="1">
      <alignment horizontal="center" vertical="center"/>
    </xf>
    <xf numFmtId="0" fontId="19" fillId="2" borderId="9" xfId="8" applyFont="1" applyFill="1" applyBorder="1">
      <alignment horizontal="center" vertical="center"/>
    </xf>
    <xf numFmtId="0" fontId="19" fillId="2" borderId="10" xfId="8" applyFont="1" applyFill="1" applyBorder="1">
      <alignment horizontal="center" vertical="center"/>
    </xf>
    <xf numFmtId="165" fontId="29" fillId="0" borderId="0" xfId="5" applyNumberFormat="1" applyFont="1" applyAlignment="1">
      <alignment horizontal="left" vertical="center" indent="1"/>
    </xf>
    <xf numFmtId="165" fontId="12" fillId="0" borderId="0" xfId="1" applyNumberFormat="1" applyFont="1" applyAlignment="1">
      <alignment horizontal="center" vertical="center"/>
    </xf>
    <xf numFmtId="165" fontId="18" fillId="0" borderId="0" xfId="1" applyNumberFormat="1" applyFont="1" applyAlignment="1">
      <alignment horizontal="left" vertical="center" indent="1"/>
    </xf>
    <xf numFmtId="0" fontId="67" fillId="0" borderId="6" xfId="0" applyFont="1" applyBorder="1"/>
    <xf numFmtId="0" fontId="67" fillId="0" borderId="14" xfId="0" applyFont="1" applyBorder="1"/>
  </cellXfs>
  <cellStyles count="715">
    <cellStyle name="Followed Hyperlink" xfId="3"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Hyperlink" xfId="2"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2" xfId="28" xr:uid="{00000000-0005-0000-0000-0000BD020000}"/>
    <cellStyle name="Hyperlink 3" xfId="522" xr:uid="{00000000-0005-0000-0000-0000BE020000}"/>
    <cellStyle name="ICRHB Document Title" xfId="4" xr:uid="{00000000-0005-0000-0000-0000BF020000}"/>
    <cellStyle name="ICRHB Normal" xfId="1" xr:uid="{00000000-0005-0000-0000-0000C0020000}"/>
    <cellStyle name="ICRHB Paragraph Header" xfId="7" xr:uid="{00000000-0005-0000-0000-0000C1020000}"/>
    <cellStyle name="ICRHB Section Header" xfId="5" xr:uid="{00000000-0005-0000-0000-0000C2020000}"/>
    <cellStyle name="ICRHB Section Subheader" xfId="6" xr:uid="{00000000-0005-0000-0000-0000C3020000}"/>
    <cellStyle name="ICRHB Table Header" xfId="8" xr:uid="{00000000-0005-0000-0000-0000C4020000}"/>
    <cellStyle name="ICRHB Table Text" xfId="45" xr:uid="{00000000-0005-0000-0000-0000C5020000}"/>
    <cellStyle name="Normal" xfId="0" builtinId="0" customBuiltin="1"/>
    <cellStyle name="Normal 2" xfId="29" xr:uid="{00000000-0005-0000-0000-0000C7020000}"/>
    <cellStyle name="Normal 2 2" xfId="27" xr:uid="{00000000-0005-0000-0000-0000C8020000}"/>
    <cellStyle name="Normal 2 3" xfId="523" xr:uid="{00000000-0005-0000-0000-0000C9020000}"/>
    <cellStyle name="Normal 2 4" xfId="521" xr:uid="{00000000-0005-0000-0000-0000CA020000}"/>
    <cellStyle name="Normal 3" xfId="30" xr:uid="{00000000-0005-0000-0000-0000CB020000}"/>
  </cellStyles>
  <dxfs count="46">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2458720</xdr:colOff>
      <xdr:row>1</xdr:row>
      <xdr:rowOff>20320</xdr:rowOff>
    </xdr:from>
    <xdr:to>
      <xdr:col>2</xdr:col>
      <xdr:colOff>4216400</xdr:colOff>
      <xdr:row>3</xdr:row>
      <xdr:rowOff>42776</xdr:rowOff>
    </xdr:to>
    <xdr:pic>
      <xdr:nvPicPr>
        <xdr:cNvPr id="3" name="Picture 2" descr="IPMA-USA_1x.eps">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40480" y="203200"/>
          <a:ext cx="1757680" cy="510136"/>
        </a:xfrm>
        <a:prstGeom prst="rect">
          <a:avLst/>
        </a:prstGeom>
      </xdr:spPr>
    </xdr:pic>
    <xdr:clientData/>
  </xdr:twoCellAnchor>
  <xdr:twoCellAnchor editAs="oneCell">
    <xdr:from>
      <xdr:col>1</xdr:col>
      <xdr:colOff>228600</xdr:colOff>
      <xdr:row>13</xdr:row>
      <xdr:rowOff>266700</xdr:rowOff>
    </xdr:from>
    <xdr:to>
      <xdr:col>1</xdr:col>
      <xdr:colOff>825500</xdr:colOff>
      <xdr:row>14</xdr:row>
      <xdr:rowOff>38100</xdr:rowOff>
    </xdr:to>
    <xdr:pic>
      <xdr:nvPicPr>
        <xdr:cNvPr id="1025" name="Picture 1" descr="clip_image001.png">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4500" y="3644900"/>
          <a:ext cx="596900" cy="2286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PMCert Color">
  <a:themeElements>
    <a:clrScheme name="Custom 279">
      <a:dk1>
        <a:sysClr val="windowText" lastClr="000000"/>
      </a:dk1>
      <a:lt1>
        <a:sysClr val="window" lastClr="FFFFFF"/>
      </a:lt1>
      <a:dk2>
        <a:srgbClr val="800000"/>
      </a:dk2>
      <a:lt2>
        <a:srgbClr val="0000FF"/>
      </a:lt2>
      <a:accent1>
        <a:srgbClr val="FAEADA"/>
      </a:accent1>
      <a:accent2>
        <a:srgbClr val="CCEEFF"/>
      </a:accent2>
      <a:accent3>
        <a:srgbClr val="DEFECE"/>
      </a:accent3>
      <a:accent4>
        <a:srgbClr val="EEDEFE"/>
      </a:accent4>
      <a:accent5>
        <a:srgbClr val="FFFFCC"/>
      </a:accent5>
      <a:accent6>
        <a:srgbClr val="F79646"/>
      </a:accent6>
      <a:hlink>
        <a:srgbClr val="0099EE"/>
      </a:hlink>
      <a:folHlink>
        <a:srgbClr val="CC00CC"/>
      </a:folHlink>
    </a:clrScheme>
    <a:fontScheme name="Office 2">
      <a:majorFont>
        <a:latin typeface="Calibri"/>
        <a:ea typeface=""/>
        <a:cs typeface=""/>
        <a:font script="Jpan" typeface="ＭＳ 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ambria"/>
        <a:ea typeface=""/>
        <a:cs typeface=""/>
        <a:font script="Jpan" typeface="ＭＳ Ｐ明朝"/>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A2:D38"/>
  <sheetViews>
    <sheetView showGridLines="0" tabSelected="1" zoomScale="140" zoomScaleNormal="140" zoomScalePageLayoutView="125" workbookViewId="0">
      <selection activeCell="B3" sqref="B3"/>
    </sheetView>
  </sheetViews>
  <sheetFormatPr baseColWidth="10" defaultRowHeight="14" x14ac:dyDescent="0.15"/>
  <cols>
    <col min="1" max="1" width="5" style="8" customWidth="1"/>
    <col min="2" max="2" width="17" style="8" customWidth="1"/>
    <col min="3" max="3" width="69" style="8" customWidth="1"/>
    <col min="4" max="16384" width="11" style="8"/>
  </cols>
  <sheetData>
    <row r="2" spans="1:4" ht="23" customHeight="1" x14ac:dyDescent="0.15">
      <c r="A2" s="7"/>
      <c r="B2" s="129" t="s">
        <v>79</v>
      </c>
      <c r="D2" s="7"/>
    </row>
    <row r="3" spans="1:4" ht="15" customHeight="1" x14ac:dyDescent="0.15">
      <c r="A3" s="7"/>
      <c r="B3" s="102" t="s">
        <v>257</v>
      </c>
      <c r="C3" s="9"/>
      <c r="D3" s="7"/>
    </row>
    <row r="4" spans="1:4" ht="15" customHeight="1" x14ac:dyDescent="0.15">
      <c r="A4" s="7"/>
      <c r="B4" s="7"/>
      <c r="C4" s="9"/>
      <c r="D4" s="7"/>
    </row>
    <row r="5" spans="1:4" s="3" customFormat="1" ht="12" customHeight="1" x14ac:dyDescent="0.15">
      <c r="B5" s="141" t="s">
        <v>113</v>
      </c>
      <c r="C5" s="141"/>
    </row>
    <row r="6" spans="1:4" s="3" customFormat="1" ht="13" x14ac:dyDescent="0.15">
      <c r="B6" s="142" t="s">
        <v>114</v>
      </c>
      <c r="C6" s="142"/>
    </row>
    <row r="7" spans="1:4" ht="15" customHeight="1" x14ac:dyDescent="0.15"/>
    <row r="8" spans="1:4" s="1" customFormat="1" ht="18" customHeight="1" x14ac:dyDescent="0.15">
      <c r="B8" s="143" t="s">
        <v>0</v>
      </c>
      <c r="C8" s="144"/>
    </row>
    <row r="9" spans="1:4" s="2" customFormat="1" ht="13" x14ac:dyDescent="0.15">
      <c r="B9" s="145" t="s">
        <v>1</v>
      </c>
      <c r="C9" s="90" t="s">
        <v>2</v>
      </c>
    </row>
    <row r="10" spans="1:4" s="2" customFormat="1" ht="13" x14ac:dyDescent="0.15">
      <c r="B10" s="145"/>
      <c r="C10" s="186" t="s">
        <v>115</v>
      </c>
    </row>
    <row r="11" spans="1:4" s="3" customFormat="1" ht="39" x14ac:dyDescent="0.15">
      <c r="B11" s="91" t="s">
        <v>110</v>
      </c>
      <c r="C11" s="92" t="s">
        <v>249</v>
      </c>
    </row>
    <row r="12" spans="1:4" s="3" customFormat="1" ht="39" x14ac:dyDescent="0.15">
      <c r="B12" s="91" t="s">
        <v>75</v>
      </c>
      <c r="C12" s="92" t="s">
        <v>250</v>
      </c>
    </row>
    <row r="13" spans="1:4" s="3" customFormat="1" ht="26" x14ac:dyDescent="0.15">
      <c r="B13" s="91" t="s">
        <v>112</v>
      </c>
      <c r="C13" s="103" t="s">
        <v>262</v>
      </c>
    </row>
    <row r="14" spans="1:4" s="3" customFormat="1" ht="39" x14ac:dyDescent="0.15">
      <c r="A14" s="88"/>
      <c r="B14" s="146"/>
      <c r="C14" s="89" t="s">
        <v>139</v>
      </c>
      <c r="D14" s="88"/>
    </row>
    <row r="15" spans="1:4" s="3" customFormat="1" ht="13" x14ac:dyDescent="0.15">
      <c r="A15" s="88"/>
      <c r="B15" s="147"/>
      <c r="C15" s="187" t="s">
        <v>140</v>
      </c>
      <c r="D15" s="88"/>
    </row>
    <row r="16" spans="1:4" s="3" customFormat="1" ht="13" x14ac:dyDescent="0.15">
      <c r="A16" s="88"/>
      <c r="B16" s="148"/>
      <c r="C16" s="136" t="s">
        <v>263</v>
      </c>
      <c r="D16" s="88"/>
    </row>
    <row r="18" spans="2:3" s="1" customFormat="1" ht="18" customHeight="1" x14ac:dyDescent="0.15">
      <c r="B18" s="143" t="s">
        <v>269</v>
      </c>
      <c r="C18" s="144"/>
    </row>
    <row r="19" spans="2:3" s="3" customFormat="1" ht="39" x14ac:dyDescent="0.15">
      <c r="B19" s="91" t="s">
        <v>258</v>
      </c>
      <c r="C19" s="103" t="s">
        <v>264</v>
      </c>
    </row>
    <row r="20" spans="2:3" s="3" customFormat="1" ht="65" x14ac:dyDescent="0.15">
      <c r="B20" s="91" t="s">
        <v>111</v>
      </c>
      <c r="C20" s="103" t="s">
        <v>251</v>
      </c>
    </row>
    <row r="21" spans="2:3" s="3" customFormat="1" ht="39" x14ac:dyDescent="0.15">
      <c r="B21" s="91" t="s">
        <v>276</v>
      </c>
      <c r="C21" s="103" t="s">
        <v>277</v>
      </c>
    </row>
    <row r="22" spans="2:3" s="3" customFormat="1" ht="65" x14ac:dyDescent="0.15">
      <c r="B22" s="145" t="s">
        <v>265</v>
      </c>
      <c r="C22" s="106" t="s">
        <v>252</v>
      </c>
    </row>
    <row r="23" spans="2:3" s="3" customFormat="1" ht="26" x14ac:dyDescent="0.15">
      <c r="B23" s="145"/>
      <c r="C23" s="104" t="s">
        <v>266</v>
      </c>
    </row>
    <row r="24" spans="2:3" s="3" customFormat="1" ht="39" x14ac:dyDescent="0.15">
      <c r="B24" s="145"/>
      <c r="C24" s="104" t="s">
        <v>275</v>
      </c>
    </row>
    <row r="25" spans="2:3" s="3" customFormat="1" ht="52" x14ac:dyDescent="0.15">
      <c r="B25" s="145"/>
      <c r="C25" s="105" t="s">
        <v>274</v>
      </c>
    </row>
    <row r="26" spans="2:3" s="3" customFormat="1" ht="39" x14ac:dyDescent="0.15">
      <c r="B26" s="94" t="s">
        <v>133</v>
      </c>
      <c r="C26" s="92" t="s">
        <v>145</v>
      </c>
    </row>
    <row r="27" spans="2:3" s="3" customFormat="1" ht="26" x14ac:dyDescent="0.15">
      <c r="B27" s="94" t="s">
        <v>280</v>
      </c>
      <c r="C27" s="92" t="s">
        <v>282</v>
      </c>
    </row>
    <row r="28" spans="2:3" s="3" customFormat="1" ht="13" x14ac:dyDescent="0.15">
      <c r="C28" s="4"/>
    </row>
    <row r="29" spans="2:3" s="1" customFormat="1" ht="18" customHeight="1" x14ac:dyDescent="0.15">
      <c r="B29" s="143" t="s">
        <v>270</v>
      </c>
      <c r="C29" s="144"/>
    </row>
    <row r="30" spans="2:3" s="3" customFormat="1" ht="13" x14ac:dyDescent="0.15">
      <c r="B30" s="91" t="s">
        <v>278</v>
      </c>
      <c r="C30" s="137" t="s">
        <v>279</v>
      </c>
    </row>
    <row r="31" spans="2:3" s="3" customFormat="1" ht="26" x14ac:dyDescent="0.15">
      <c r="B31" s="91" t="s">
        <v>258</v>
      </c>
      <c r="C31" s="107" t="s">
        <v>267</v>
      </c>
    </row>
    <row r="32" spans="2:3" s="3" customFormat="1" ht="36" customHeight="1" x14ac:dyDescent="0.15">
      <c r="B32" s="138" t="s">
        <v>116</v>
      </c>
      <c r="C32" s="106" t="s">
        <v>144</v>
      </c>
    </row>
    <row r="33" spans="2:3" s="3" customFormat="1" ht="39" x14ac:dyDescent="0.15">
      <c r="B33" s="139"/>
      <c r="C33" s="104" t="s">
        <v>275</v>
      </c>
    </row>
    <row r="34" spans="2:3" s="3" customFormat="1" ht="52" x14ac:dyDescent="0.15">
      <c r="B34" s="140"/>
      <c r="C34" s="105" t="s">
        <v>274</v>
      </c>
    </row>
    <row r="35" spans="2:3" s="3" customFormat="1" ht="39" x14ac:dyDescent="0.15">
      <c r="B35" s="94" t="s">
        <v>133</v>
      </c>
      <c r="C35" s="92" t="s">
        <v>145</v>
      </c>
    </row>
    <row r="38" spans="2:3" x14ac:dyDescent="0.15">
      <c r="B38" s="93" t="s">
        <v>268</v>
      </c>
    </row>
  </sheetData>
  <sheetProtection algorithmName="SHA-512" hashValue="cF32Fs6doQgAPeIsUGZnSw884uZifAgkSvohsT1rvuoqNoxXG6IlgAko9EUZ7hdL7nV7AsiwmCXHtpl7gIQjLg==" saltValue="eMD03zHdq+1fGyjGH+BpRA==" spinCount="100000" sheet="1" objects="1" scenarios="1"/>
  <customSheetViews>
    <customSheetView guid="{740DCA0A-182B-E649-BC90-296BE2BDEAB7}" scale="125" showGridLines="0" topLeftCell="A8">
      <selection activeCell="F10" sqref="F10"/>
      <pageMargins left="0.7" right="0.7" top="0.75" bottom="0.75" header="0.3" footer="0.3"/>
      <pageSetup paperSize="9" orientation="portrait" horizontalDpi="4294967292" verticalDpi="4294967292"/>
      <headerFooter>
        <oddFooter>&amp;L&amp;K000000IPMA ICR Handbook_x000D_&amp;KFF0000IPMA Internal Document&amp;C&amp;K000000&amp;P of &amp;N&amp;R&amp;K000000Management Complexity Ratings_x000D_v0.5, 30.05.2016</oddFooter>
      </headerFooter>
    </customSheetView>
  </customSheetViews>
  <mergeCells count="9">
    <mergeCell ref="B32:B34"/>
    <mergeCell ref="B5:C5"/>
    <mergeCell ref="B6:C6"/>
    <mergeCell ref="B8:C8"/>
    <mergeCell ref="B29:C29"/>
    <mergeCell ref="B22:B25"/>
    <mergeCell ref="B18:C18"/>
    <mergeCell ref="B9:B10"/>
    <mergeCell ref="B14:B16"/>
  </mergeCells>
  <phoneticPr fontId="11" type="noConversion"/>
  <pageMargins left="0.5" right="0.5" top="0.5" bottom="0.5" header="0.5" footer="0.5"/>
  <pageSetup orientation="portrait" horizontalDpi="4294967292" verticalDpi="429496729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499984740745262"/>
  </sheetPr>
  <dimension ref="A2:H14"/>
  <sheetViews>
    <sheetView showGridLines="0" zoomScale="130" zoomScaleNormal="130" workbookViewId="0">
      <selection activeCell="C6" sqref="C6"/>
    </sheetView>
  </sheetViews>
  <sheetFormatPr baseColWidth="10" defaultRowHeight="16" x14ac:dyDescent="0.2"/>
  <cols>
    <col min="1" max="1" width="3.19921875" style="62" customWidth="1"/>
    <col min="2" max="2" width="13.796875" style="66" customWidth="1"/>
    <col min="3" max="3" width="16.19921875" style="66" customWidth="1"/>
    <col min="4" max="5" width="11" style="6"/>
    <col min="6" max="6" width="9" style="6" customWidth="1"/>
    <col min="7" max="8" width="7.796875" style="6" customWidth="1"/>
    <col min="9" max="16384" width="11" style="6"/>
  </cols>
  <sheetData>
    <row r="2" spans="1:8" ht="18" x14ac:dyDescent="0.2">
      <c r="A2" s="52"/>
      <c r="B2" s="149" t="str">
        <f>Instructions!B2</f>
        <v>Management Complexity Ratings</v>
      </c>
      <c r="C2" s="149"/>
      <c r="D2" s="149"/>
      <c r="E2" s="149"/>
      <c r="F2" s="149"/>
      <c r="G2" s="149"/>
      <c r="H2" s="149"/>
    </row>
    <row r="3" spans="1:8" x14ac:dyDescent="0.2">
      <c r="A3" s="52"/>
      <c r="B3" s="150" t="s">
        <v>258</v>
      </c>
      <c r="C3" s="150"/>
      <c r="D3" s="150"/>
      <c r="E3" s="150"/>
      <c r="F3" s="150"/>
      <c r="G3" s="150"/>
      <c r="H3" s="150"/>
    </row>
    <row r="4" spans="1:8" s="5" customFormat="1" ht="14" customHeight="1" x14ac:dyDescent="0.15">
      <c r="A4" s="53"/>
      <c r="G4" s="67"/>
    </row>
    <row r="5" spans="1:8" s="1" customFormat="1" ht="18" customHeight="1" x14ac:dyDescent="0.15">
      <c r="B5" s="143" t="s">
        <v>272</v>
      </c>
      <c r="C5" s="158"/>
      <c r="D5" s="158"/>
      <c r="E5" s="158"/>
      <c r="F5" s="158"/>
      <c r="G5" s="158"/>
      <c r="H5" s="144"/>
    </row>
    <row r="6" spans="1:8" s="3" customFormat="1" ht="17" customHeight="1" x14ac:dyDescent="0.15">
      <c r="A6" s="4"/>
      <c r="B6" s="54" t="s">
        <v>271</v>
      </c>
      <c r="C6" s="133"/>
      <c r="D6" s="134"/>
      <c r="E6" s="135"/>
      <c r="F6" s="54" t="s">
        <v>132</v>
      </c>
      <c r="G6" s="154"/>
      <c r="H6" s="155"/>
    </row>
    <row r="7" spans="1:8" s="3" customFormat="1" ht="17" customHeight="1" x14ac:dyDescent="0.15">
      <c r="A7" s="58"/>
      <c r="B7" s="59" t="s">
        <v>83</v>
      </c>
      <c r="C7" s="60" t="s">
        <v>256</v>
      </c>
      <c r="D7" s="61" t="str">
        <f>IF(AND((C8="IPMA Level C®"),OR((C7="Program"),C7="Portfolio")),"Invalid domain or level","")</f>
        <v/>
      </c>
      <c r="E7" s="57"/>
      <c r="G7" s="68"/>
      <c r="H7" s="68"/>
    </row>
    <row r="8" spans="1:8" s="3" customFormat="1" ht="17" customHeight="1" x14ac:dyDescent="0.15">
      <c r="A8" s="58"/>
      <c r="B8" s="59" t="s">
        <v>82</v>
      </c>
      <c r="C8" s="60" t="s">
        <v>6</v>
      </c>
      <c r="D8" s="112" t="str">
        <f>IF(C7&lt;&gt;"Project",IF(C8="C","Invalid level or domain",""),"")</f>
        <v/>
      </c>
      <c r="E8" s="57"/>
      <c r="G8" s="68"/>
      <c r="H8" s="68"/>
    </row>
    <row r="9" spans="1:8" s="5" customFormat="1" ht="14" x14ac:dyDescent="0.15">
      <c r="A9" s="62"/>
      <c r="B9" s="63"/>
      <c r="C9" s="132"/>
    </row>
    <row r="10" spans="1:8" s="1" customFormat="1" ht="18" customHeight="1" x14ac:dyDescent="0.15">
      <c r="B10" s="143" t="s">
        <v>273</v>
      </c>
      <c r="C10" s="158"/>
      <c r="D10" s="158"/>
      <c r="E10" s="158"/>
      <c r="F10" s="158"/>
      <c r="G10" s="158"/>
      <c r="H10" s="144"/>
    </row>
    <row r="11" spans="1:8" s="3" customFormat="1" ht="17" customHeight="1" x14ac:dyDescent="0.15">
      <c r="A11" s="4"/>
      <c r="B11" s="54" t="s">
        <v>271</v>
      </c>
      <c r="C11" s="151"/>
      <c r="D11" s="152"/>
      <c r="E11" s="153"/>
      <c r="F11" s="54" t="s">
        <v>132</v>
      </c>
      <c r="G11" s="156"/>
      <c r="H11" s="157"/>
    </row>
    <row r="12" spans="1:8" s="3" customFormat="1" ht="14" customHeight="1" x14ac:dyDescent="0.15">
      <c r="A12" s="4"/>
      <c r="B12" s="55"/>
      <c r="C12" s="56"/>
      <c r="D12" s="57"/>
      <c r="E12" s="57"/>
    </row>
    <row r="13" spans="1:8" s="5" customFormat="1" ht="14" x14ac:dyDescent="0.15">
      <c r="A13" s="62"/>
      <c r="B13" s="63"/>
      <c r="C13" s="64"/>
    </row>
    <row r="14" spans="1:8" s="5" customFormat="1" ht="14" x14ac:dyDescent="0.15">
      <c r="A14" s="4"/>
      <c r="B14" s="65" t="str">
        <f>Instructions!B38</f>
        <v>version 4.0.1</v>
      </c>
      <c r="C14" s="65"/>
    </row>
  </sheetData>
  <sheetProtection algorithmName="SHA-512" hashValue="6cfsvtCvpoe6JUe1nLu8OKsZMvIKeKE5CCaaBuZxlfZLecDw5FP92C4SqyVuu6UyfVtlUsc8vfXlQB79G9KEJA==" saltValue="y3MoTALP+LvmFGhrJLL1fw==" spinCount="100000" sheet="1" objects="1" scenarios="1"/>
  <mergeCells count="7">
    <mergeCell ref="B2:H2"/>
    <mergeCell ref="B3:H3"/>
    <mergeCell ref="C11:E11"/>
    <mergeCell ref="G6:H6"/>
    <mergeCell ref="G11:H11"/>
    <mergeCell ref="B5:H5"/>
    <mergeCell ref="B10:H10"/>
  </mergeCells>
  <dataValidations count="4">
    <dataValidation type="list" allowBlank="1" showInputMessage="1" showErrorMessage="1" sqref="C8" xr:uid="{00000000-0002-0000-0100-000000000000}">
      <formula1>"A, B, C"</formula1>
    </dataValidation>
    <dataValidation type="list" allowBlank="1" showInputMessage="1" showErrorMessage="1" sqref="C7" xr:uid="{00000000-0002-0000-0100-000001000000}">
      <formula1>"Project, Program, Portfolio"</formula1>
    </dataValidation>
    <dataValidation type="date" operator="greaterThan" allowBlank="1" showInputMessage="1" showErrorMessage="1" sqref="G11:H11" xr:uid="{849D0B27-68EE-8B4A-AADD-66394BA04377}">
      <formula1>43831</formula1>
    </dataValidation>
    <dataValidation type="date" operator="greaterThan" allowBlank="1" showInputMessage="1" showErrorMessage="1" error="Invalid date" sqref="G6:H6" xr:uid="{7F913125-FB5B-D041-BE03-83732A889D18}">
      <formula1>43831</formula1>
    </dataValidation>
  </dataValidations>
  <pageMargins left="0.8" right="0.8" top="0.75" bottom="0.5"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499984740745262"/>
    <pageSetUpPr fitToPage="1"/>
  </sheetPr>
  <dimension ref="B1:AZ139"/>
  <sheetViews>
    <sheetView showGridLines="0" showZeros="0" zoomScale="130" zoomScaleNormal="130" workbookViewId="0">
      <pane xSplit="7" ySplit="7" topLeftCell="H8" activePane="bottomRight" state="frozenSplit"/>
      <selection pane="topRight" activeCell="H1" sqref="H1"/>
      <selection pane="bottomLeft" activeCell="A9" sqref="A9"/>
      <selection pane="bottomRight" activeCell="H9" sqref="H9"/>
    </sheetView>
  </sheetViews>
  <sheetFormatPr baseColWidth="10" defaultRowHeight="13" x14ac:dyDescent="0.15"/>
  <cols>
    <col min="1" max="1" width="3" style="10" customWidth="1"/>
    <col min="2" max="2" width="6" style="17" customWidth="1"/>
    <col min="3" max="3" width="43" style="10" customWidth="1"/>
    <col min="4" max="7" width="11" style="10" customWidth="1"/>
    <col min="8" max="15" width="4.796875" style="17" customWidth="1"/>
    <col min="16" max="16" width="60.796875" style="16" customWidth="1"/>
    <col min="17" max="18" width="10.796875" style="10" customWidth="1"/>
    <col min="19" max="34" width="4.796875" style="17" customWidth="1"/>
    <col min="35" max="35" width="60.796875" style="16" customWidth="1"/>
    <col min="36" max="36" width="11" style="10"/>
    <col min="37" max="52" width="4.796875" style="17" customWidth="1"/>
    <col min="53" max="16384" width="11" style="10"/>
  </cols>
  <sheetData>
    <row r="1" spans="2:52" ht="9" customHeight="1" x14ac:dyDescent="0.15"/>
    <row r="2" spans="2:52" s="46" customFormat="1" ht="16" customHeight="1" x14ac:dyDescent="0.15">
      <c r="B2" s="69"/>
      <c r="C2" s="128" t="str">
        <f>Instructions!B2</f>
        <v>Management Complexity Ratings</v>
      </c>
      <c r="E2" s="70" t="s">
        <v>137</v>
      </c>
      <c r="F2" s="8">
        <f>'Names, Domain, Level, Dates'!C6</f>
        <v>0</v>
      </c>
      <c r="G2" s="8"/>
      <c r="H2" s="8"/>
      <c r="I2" s="8"/>
      <c r="J2" s="70"/>
      <c r="K2" s="161"/>
      <c r="L2" s="161"/>
      <c r="M2" s="162"/>
      <c r="N2" s="162"/>
      <c r="O2" s="163"/>
      <c r="P2" s="86"/>
      <c r="U2" s="70"/>
      <c r="V2" s="71"/>
      <c r="W2" s="8"/>
      <c r="X2" s="8"/>
      <c r="Y2" s="72"/>
      <c r="Z2" s="72"/>
      <c r="AB2" s="73"/>
      <c r="AC2" s="70"/>
      <c r="AD2" s="79"/>
      <c r="AE2" s="73"/>
      <c r="AF2" s="73"/>
      <c r="AI2" s="82"/>
      <c r="AJ2" s="69"/>
      <c r="AK2" s="69"/>
      <c r="AL2" s="69"/>
      <c r="AM2" s="69"/>
      <c r="AN2" s="69"/>
      <c r="AO2" s="69"/>
      <c r="AP2" s="69"/>
      <c r="AQ2" s="69"/>
      <c r="AR2" s="69"/>
      <c r="AS2" s="69"/>
      <c r="AT2" s="69"/>
      <c r="AU2" s="69"/>
      <c r="AV2" s="69"/>
      <c r="AW2" s="69"/>
      <c r="AX2" s="69"/>
    </row>
    <row r="3" spans="2:52" s="46" customFormat="1" ht="16" customHeight="1" x14ac:dyDescent="0.15">
      <c r="B3" s="69"/>
      <c r="C3" s="127" t="s">
        <v>259</v>
      </c>
      <c r="E3" s="70" t="s">
        <v>138</v>
      </c>
      <c r="F3" s="130">
        <f>'Names, Domain, Level, Dates'!C11</f>
        <v>0</v>
      </c>
      <c r="G3" s="8"/>
      <c r="H3" s="8"/>
      <c r="I3" s="8"/>
      <c r="J3" s="70"/>
      <c r="K3" s="164"/>
      <c r="L3" s="164"/>
      <c r="M3" s="164"/>
      <c r="N3" s="164"/>
      <c r="O3" s="75"/>
      <c r="P3" s="87"/>
      <c r="U3" s="70"/>
      <c r="V3" s="159"/>
      <c r="W3" s="159"/>
      <c r="X3" s="159"/>
      <c r="Y3" s="72"/>
      <c r="Z3" s="72"/>
      <c r="AB3" s="73"/>
      <c r="AC3" s="70"/>
      <c r="AD3" s="160"/>
      <c r="AE3" s="160"/>
      <c r="AF3" s="160"/>
      <c r="AI3" s="82"/>
      <c r="AJ3" s="69"/>
      <c r="AK3" s="69"/>
      <c r="AL3" s="69"/>
      <c r="AM3" s="69"/>
      <c r="AN3" s="69"/>
      <c r="AO3" s="69"/>
      <c r="AP3" s="69"/>
      <c r="AQ3" s="69"/>
      <c r="AR3" s="69"/>
      <c r="AS3" s="69"/>
      <c r="AT3" s="69"/>
      <c r="AU3" s="69"/>
      <c r="AV3" s="69"/>
      <c r="AW3" s="69"/>
      <c r="AX3" s="69"/>
    </row>
    <row r="4" spans="2:52" s="46" customFormat="1" ht="16" customHeight="1" x14ac:dyDescent="0.15">
      <c r="B4" s="69"/>
      <c r="C4" s="74"/>
      <c r="E4" s="70" t="s">
        <v>82</v>
      </c>
      <c r="F4" s="131" t="str">
        <f>'Names, Domain, Level, Dates'!C8</f>
        <v>C</v>
      </c>
      <c r="G4" s="8"/>
      <c r="H4" s="8"/>
      <c r="I4" s="8"/>
      <c r="J4" s="70"/>
      <c r="K4" s="161"/>
      <c r="L4" s="161"/>
      <c r="M4" s="161"/>
      <c r="N4" s="161"/>
      <c r="O4" s="75"/>
      <c r="P4" s="86"/>
      <c r="R4" s="8"/>
      <c r="S4" s="8"/>
      <c r="T4" s="8"/>
      <c r="U4" s="70"/>
      <c r="V4" s="71"/>
      <c r="W4" s="8"/>
      <c r="X4" s="8"/>
      <c r="Y4" s="8"/>
      <c r="Z4" s="8"/>
      <c r="AA4" s="47"/>
      <c r="AB4" s="47"/>
      <c r="AC4" s="8"/>
      <c r="AD4" s="8"/>
      <c r="AE4" s="8"/>
      <c r="AF4" s="8"/>
      <c r="AI4" s="82"/>
      <c r="AJ4" s="69"/>
      <c r="AK4" s="69"/>
      <c r="AL4" s="69"/>
      <c r="AM4" s="69"/>
      <c r="AN4" s="69"/>
      <c r="AO4" s="69"/>
      <c r="AP4" s="69"/>
      <c r="AQ4" s="69"/>
      <c r="AR4" s="69"/>
      <c r="AS4" s="69"/>
      <c r="AT4" s="69"/>
      <c r="AU4" s="69"/>
      <c r="AV4" s="69"/>
      <c r="AW4" s="69"/>
      <c r="AX4" s="69"/>
    </row>
    <row r="5" spans="2:52" ht="9" customHeight="1" x14ac:dyDescent="0.15"/>
    <row r="6" spans="2:52" s="23" customFormat="1" ht="20" customHeight="1" x14ac:dyDescent="0.15">
      <c r="B6" s="165" t="s">
        <v>12</v>
      </c>
      <c r="C6" s="165" t="s">
        <v>3</v>
      </c>
      <c r="D6" s="167" t="s">
        <v>70</v>
      </c>
      <c r="E6" s="167"/>
      <c r="F6" s="167"/>
      <c r="G6" s="167"/>
      <c r="H6" s="168" t="s">
        <v>142</v>
      </c>
      <c r="I6" s="169"/>
      <c r="J6" s="169"/>
      <c r="K6" s="169"/>
      <c r="L6" s="169"/>
      <c r="M6" s="169"/>
      <c r="N6" s="169"/>
      <c r="O6" s="169"/>
      <c r="P6" s="170"/>
      <c r="S6" s="171" t="s">
        <v>143</v>
      </c>
      <c r="T6" s="172"/>
      <c r="U6" s="172"/>
      <c r="V6" s="172"/>
      <c r="W6" s="172"/>
      <c r="X6" s="172"/>
      <c r="Y6" s="172"/>
      <c r="Z6" s="172"/>
      <c r="AA6" s="172"/>
      <c r="AB6" s="172"/>
      <c r="AC6" s="172"/>
      <c r="AD6" s="172"/>
      <c r="AE6" s="172"/>
      <c r="AF6" s="172"/>
      <c r="AG6" s="172"/>
      <c r="AH6" s="172"/>
      <c r="AI6" s="173"/>
      <c r="AK6" s="42" t="s">
        <v>131</v>
      </c>
    </row>
    <row r="7" spans="2:52" s="23" customFormat="1" ht="27" customHeight="1" x14ac:dyDescent="0.15">
      <c r="B7" s="166"/>
      <c r="C7" s="166"/>
      <c r="D7" s="32" t="s">
        <v>146</v>
      </c>
      <c r="E7" s="32" t="s">
        <v>77</v>
      </c>
      <c r="F7" s="32" t="s">
        <v>78</v>
      </c>
      <c r="G7" s="32" t="s">
        <v>71</v>
      </c>
      <c r="H7" s="95" t="s">
        <v>4</v>
      </c>
      <c r="I7" s="95" t="s">
        <v>5</v>
      </c>
      <c r="J7" s="95" t="s">
        <v>6</v>
      </c>
      <c r="K7" s="95" t="s">
        <v>7</v>
      </c>
      <c r="L7" s="95" t="s">
        <v>8</v>
      </c>
      <c r="M7" s="95" t="s">
        <v>9</v>
      </c>
      <c r="N7" s="95" t="s">
        <v>10</v>
      </c>
      <c r="O7" s="95" t="s">
        <v>11</v>
      </c>
      <c r="P7" s="96" t="s">
        <v>141</v>
      </c>
      <c r="S7" s="171" t="s">
        <v>4</v>
      </c>
      <c r="T7" s="173"/>
      <c r="U7" s="171" t="s">
        <v>5</v>
      </c>
      <c r="V7" s="173"/>
      <c r="W7" s="171" t="s">
        <v>6</v>
      </c>
      <c r="X7" s="173"/>
      <c r="Y7" s="171" t="s">
        <v>7</v>
      </c>
      <c r="Z7" s="173"/>
      <c r="AA7" s="171" t="s">
        <v>8</v>
      </c>
      <c r="AB7" s="173"/>
      <c r="AC7" s="171" t="s">
        <v>9</v>
      </c>
      <c r="AD7" s="173"/>
      <c r="AE7" s="171" t="s">
        <v>10</v>
      </c>
      <c r="AF7" s="173"/>
      <c r="AG7" s="171" t="s">
        <v>11</v>
      </c>
      <c r="AH7" s="173"/>
      <c r="AI7" s="97" t="s">
        <v>141</v>
      </c>
      <c r="AK7" s="177" t="s">
        <v>4</v>
      </c>
      <c r="AL7" s="177"/>
      <c r="AM7" s="177" t="s">
        <v>5</v>
      </c>
      <c r="AN7" s="177"/>
      <c r="AO7" s="177" t="s">
        <v>6</v>
      </c>
      <c r="AP7" s="177"/>
      <c r="AQ7" s="177" t="s">
        <v>7</v>
      </c>
      <c r="AR7" s="177"/>
      <c r="AS7" s="177" t="s">
        <v>8</v>
      </c>
      <c r="AT7" s="177"/>
      <c r="AU7" s="177" t="s">
        <v>9</v>
      </c>
      <c r="AV7" s="177"/>
      <c r="AW7" s="177" t="s">
        <v>10</v>
      </c>
      <c r="AX7" s="177"/>
      <c r="AY7" s="177" t="s">
        <v>11</v>
      </c>
      <c r="AZ7" s="177"/>
    </row>
    <row r="8" spans="2:52" ht="40" customHeight="1" x14ac:dyDescent="0.15">
      <c r="B8" s="41">
        <v>1</v>
      </c>
      <c r="C8" s="174" t="str">
        <f>'Ratings Summary'!C9</f>
        <v xml:space="preserve">Objectives and assessment of results (output-related complexity): this indicator covers the complexity originating from vague, exacting, and mutually conflicting goals, objectives, requirements, and expectations.
</v>
      </c>
      <c r="D8" s="175"/>
      <c r="E8" s="175"/>
      <c r="F8" s="175"/>
      <c r="G8" s="176"/>
      <c r="P8" s="26"/>
      <c r="AI8" s="26"/>
    </row>
    <row r="9" spans="2:52" ht="28" x14ac:dyDescent="0.15">
      <c r="B9" s="40">
        <f>B8+0.1</f>
        <v>1.1000000000000001</v>
      </c>
      <c r="C9" s="15" t="s">
        <v>162</v>
      </c>
      <c r="D9" s="27" t="s">
        <v>13</v>
      </c>
      <c r="E9" s="27" t="s">
        <v>14</v>
      </c>
      <c r="F9" s="27" t="s">
        <v>15</v>
      </c>
      <c r="G9" s="27" t="s">
        <v>85</v>
      </c>
      <c r="H9" s="24"/>
      <c r="I9" s="24"/>
      <c r="J9" s="24"/>
      <c r="K9" s="24"/>
      <c r="L9" s="24"/>
      <c r="M9" s="24"/>
      <c r="N9" s="24"/>
      <c r="O9" s="24"/>
      <c r="P9" s="83"/>
      <c r="S9" s="39" t="str">
        <f>IF(H9="","",H9)</f>
        <v/>
      </c>
      <c r="T9" s="122"/>
      <c r="U9" s="39" t="str">
        <f t="shared" ref="U9" si="0">IF(I9="","",I9)</f>
        <v/>
      </c>
      <c r="V9" s="122"/>
      <c r="W9" s="39" t="str">
        <f>IF(J9="","",J9)</f>
        <v/>
      </c>
      <c r="X9" s="122"/>
      <c r="Y9" s="39" t="str">
        <f>IF(K9="","",K9)</f>
        <v/>
      </c>
      <c r="Z9" s="122"/>
      <c r="AA9" s="39" t="str">
        <f>IF(L9="","",L9)</f>
        <v/>
      </c>
      <c r="AB9" s="122"/>
      <c r="AC9" s="39" t="str">
        <f>IF(M9="","",M9)</f>
        <v/>
      </c>
      <c r="AD9" s="122"/>
      <c r="AE9" s="39" t="str">
        <f>IF(N9="","",N9)</f>
        <v/>
      </c>
      <c r="AF9" s="122"/>
      <c r="AG9" s="39" t="str">
        <f>IF(O9="","",O9)</f>
        <v/>
      </c>
      <c r="AH9" s="122"/>
      <c r="AI9" s="83"/>
      <c r="AL9" s="17" t="str">
        <f>IF(T9="",S9,T9)</f>
        <v/>
      </c>
      <c r="AN9" s="17" t="str">
        <f t="shared" ref="AN9" si="1">IF(V9="",U9,V9)</f>
        <v/>
      </c>
      <c r="AP9" s="17" t="str">
        <f t="shared" ref="AP9" si="2">IF(X9="",W9,X9)</f>
        <v/>
      </c>
      <c r="AR9" s="17" t="str">
        <f t="shared" ref="AR9" si="3">IF(Z9="",Y9,Z9)</f>
        <v/>
      </c>
      <c r="AT9" s="17" t="str">
        <f t="shared" ref="AT9" si="4">IF(AB9="",AA9,AB9)</f>
        <v/>
      </c>
      <c r="AV9" s="17" t="str">
        <f t="shared" ref="AV9" si="5">IF(AD9="",AC9,AD9)</f>
        <v/>
      </c>
      <c r="AX9" s="17" t="str">
        <f t="shared" ref="AX9" si="6">IF(AF9="",AE9,AF9)</f>
        <v/>
      </c>
      <c r="AZ9" s="17" t="str">
        <f t="shared" ref="AZ9" si="7">IF(AH9="",AG9,AH9)</f>
        <v/>
      </c>
    </row>
    <row r="10" spans="2:52" ht="28" x14ac:dyDescent="0.15">
      <c r="B10" s="40">
        <f t="shared" ref="B10:B13" si="8">B9+0.1</f>
        <v>1.2000000000000002</v>
      </c>
      <c r="C10" s="15" t="s">
        <v>161</v>
      </c>
      <c r="D10" s="27" t="s">
        <v>16</v>
      </c>
      <c r="E10" s="27" t="s">
        <v>17</v>
      </c>
      <c r="F10" s="27" t="s">
        <v>18</v>
      </c>
      <c r="G10" s="27" t="s">
        <v>19</v>
      </c>
      <c r="H10" s="24"/>
      <c r="I10" s="24"/>
      <c r="J10" s="24"/>
      <c r="K10" s="24"/>
      <c r="L10" s="24"/>
      <c r="M10" s="24"/>
      <c r="N10" s="24"/>
      <c r="O10" s="24"/>
      <c r="P10" s="83"/>
      <c r="S10" s="39" t="str">
        <f t="shared" ref="S10:S13" si="9">IF(H10="","",H10)</f>
        <v/>
      </c>
      <c r="T10" s="122"/>
      <c r="U10" s="39" t="str">
        <f t="shared" ref="U10:U13" si="10">IF(I10="","",I10)</f>
        <v/>
      </c>
      <c r="V10" s="122"/>
      <c r="W10" s="39" t="str">
        <f t="shared" ref="W10:W13" si="11">IF(J10="","",J10)</f>
        <v/>
      </c>
      <c r="X10" s="122"/>
      <c r="Y10" s="39" t="str">
        <f t="shared" ref="Y10:Y13" si="12">IF(K10="","",K10)</f>
        <v/>
      </c>
      <c r="Z10" s="122"/>
      <c r="AA10" s="39" t="str">
        <f t="shared" ref="AA10:AA13" si="13">IF(L10="","",L10)</f>
        <v/>
      </c>
      <c r="AB10" s="122"/>
      <c r="AC10" s="39" t="str">
        <f t="shared" ref="AC10:AC13" si="14">IF(M10="","",M10)</f>
        <v/>
      </c>
      <c r="AD10" s="122"/>
      <c r="AE10" s="39" t="str">
        <f t="shared" ref="AE10:AE13" si="15">IF(N10="","",N10)</f>
        <v/>
      </c>
      <c r="AF10" s="122"/>
      <c r="AG10" s="39" t="str">
        <f t="shared" ref="AG10:AG13" si="16">IF(O10="","",O10)</f>
        <v/>
      </c>
      <c r="AH10" s="122"/>
      <c r="AI10" s="83"/>
      <c r="AL10" s="17" t="str">
        <f>IF(T10="",S10,T10)</f>
        <v/>
      </c>
      <c r="AN10" s="17" t="str">
        <f t="shared" ref="AN10" si="17">IF(V10="",U10,V10)</f>
        <v/>
      </c>
      <c r="AP10" s="17" t="str">
        <f t="shared" ref="AP10" si="18">IF(X10="",W10,X10)</f>
        <v/>
      </c>
      <c r="AR10" s="17" t="str">
        <f t="shared" ref="AR10" si="19">IF(Z10="",Y10,Z10)</f>
        <v/>
      </c>
      <c r="AT10" s="17" t="str">
        <f t="shared" ref="AT10" si="20">IF(AB10="",AA10,AB10)</f>
        <v/>
      </c>
      <c r="AV10" s="17" t="str">
        <f t="shared" ref="AV10" si="21">IF(AD10="",AC10,AD10)</f>
        <v/>
      </c>
      <c r="AX10" s="17" t="str">
        <f t="shared" ref="AX10" si="22">IF(AF10="",AE10,AF10)</f>
        <v/>
      </c>
      <c r="AZ10" s="17" t="str">
        <f t="shared" ref="AZ10" si="23">IF(AH10="",AG10,AH10)</f>
        <v/>
      </c>
    </row>
    <row r="11" spans="2:52" ht="39" x14ac:dyDescent="0.15">
      <c r="B11" s="40">
        <f t="shared" si="8"/>
        <v>1.3000000000000003</v>
      </c>
      <c r="C11" s="15" t="s">
        <v>163</v>
      </c>
      <c r="D11" s="27" t="s">
        <v>24</v>
      </c>
      <c r="E11" s="27" t="s">
        <v>25</v>
      </c>
      <c r="F11" s="27" t="s">
        <v>26</v>
      </c>
      <c r="G11" s="27" t="s">
        <v>27</v>
      </c>
      <c r="H11" s="24"/>
      <c r="I11" s="24"/>
      <c r="J11" s="24"/>
      <c r="K11" s="24"/>
      <c r="L11" s="24"/>
      <c r="M11" s="24"/>
      <c r="N11" s="24"/>
      <c r="O11" s="24"/>
      <c r="P11" s="83"/>
      <c r="S11" s="39" t="str">
        <f>IF(H11="","",H11)</f>
        <v/>
      </c>
      <c r="T11" s="122"/>
      <c r="U11" s="39" t="str">
        <f>IF(I11="","",I11)</f>
        <v/>
      </c>
      <c r="V11" s="122"/>
      <c r="W11" s="39" t="str">
        <f>IF(J11="","",J11)</f>
        <v/>
      </c>
      <c r="X11" s="122"/>
      <c r="Y11" s="39" t="str">
        <f>IF(K11="","",K11)</f>
        <v/>
      </c>
      <c r="Z11" s="122"/>
      <c r="AA11" s="39" t="str">
        <f>IF(L11="","",L11)</f>
        <v/>
      </c>
      <c r="AB11" s="122"/>
      <c r="AC11" s="39" t="str">
        <f>IF(M11="","",M11)</f>
        <v/>
      </c>
      <c r="AD11" s="122"/>
      <c r="AE11" s="39" t="str">
        <f>IF(N11="","",N11)</f>
        <v/>
      </c>
      <c r="AF11" s="122"/>
      <c r="AG11" s="39" t="str">
        <f>IF(O11="","",O11)</f>
        <v/>
      </c>
      <c r="AH11" s="122"/>
      <c r="AI11" s="83"/>
      <c r="AL11" s="17" t="str">
        <f>IF(T11="",S11,T11)</f>
        <v/>
      </c>
      <c r="AN11" s="17" t="str">
        <f>IF(V11="",U11,V11)</f>
        <v/>
      </c>
      <c r="AP11" s="17" t="str">
        <f>IF(X11="",W11,X11)</f>
        <v/>
      </c>
      <c r="AR11" s="17" t="str">
        <f>IF(Z11="",Y11,Z11)</f>
        <v/>
      </c>
      <c r="AT11" s="17" t="str">
        <f>IF(AB11="",AA11,AB11)</f>
        <v/>
      </c>
      <c r="AV11" s="17" t="str">
        <f>IF(AD11="",AC11,AD11)</f>
        <v/>
      </c>
      <c r="AX11" s="17" t="str">
        <f>IF(AF11="",AE11,AF11)</f>
        <v/>
      </c>
      <c r="AZ11" s="17" t="str">
        <f>IF(AH11="",AG11,AH11)</f>
        <v/>
      </c>
    </row>
    <row r="12" spans="2:52" ht="28" x14ac:dyDescent="0.15">
      <c r="B12" s="40">
        <f t="shared" si="8"/>
        <v>1.4000000000000004</v>
      </c>
      <c r="C12" s="15" t="s">
        <v>184</v>
      </c>
      <c r="D12" s="27" t="s">
        <v>20</v>
      </c>
      <c r="E12" s="27" t="s">
        <v>21</v>
      </c>
      <c r="F12" s="27" t="s">
        <v>22</v>
      </c>
      <c r="G12" s="27" t="s">
        <v>23</v>
      </c>
      <c r="H12" s="24"/>
      <c r="I12" s="24"/>
      <c r="J12" s="24"/>
      <c r="K12" s="24"/>
      <c r="L12" s="24"/>
      <c r="M12" s="24"/>
      <c r="N12" s="24"/>
      <c r="O12" s="24"/>
      <c r="P12" s="83"/>
      <c r="S12" s="39" t="str">
        <f t="shared" si="9"/>
        <v/>
      </c>
      <c r="T12" s="122"/>
      <c r="U12" s="39" t="str">
        <f t="shared" si="10"/>
        <v/>
      </c>
      <c r="V12" s="122"/>
      <c r="W12" s="39" t="str">
        <f t="shared" si="11"/>
        <v/>
      </c>
      <c r="X12" s="122"/>
      <c r="Y12" s="39" t="str">
        <f t="shared" si="12"/>
        <v/>
      </c>
      <c r="Z12" s="122"/>
      <c r="AA12" s="39" t="str">
        <f t="shared" si="13"/>
        <v/>
      </c>
      <c r="AB12" s="122"/>
      <c r="AC12" s="39" t="str">
        <f t="shared" si="14"/>
        <v/>
      </c>
      <c r="AD12" s="122"/>
      <c r="AE12" s="39" t="str">
        <f t="shared" si="15"/>
        <v/>
      </c>
      <c r="AF12" s="122"/>
      <c r="AG12" s="39" t="str">
        <f t="shared" si="16"/>
        <v/>
      </c>
      <c r="AH12" s="122"/>
      <c r="AI12" s="83"/>
      <c r="AL12" s="17" t="str">
        <f t="shared" ref="AL12:AL13" si="24">IF(T12="",S12,T12)</f>
        <v/>
      </c>
      <c r="AN12" s="17" t="str">
        <f t="shared" ref="AN12:AN13" si="25">IF(V12="",U12,V12)</f>
        <v/>
      </c>
      <c r="AP12" s="17" t="str">
        <f t="shared" ref="AP12:AP13" si="26">IF(X12="",W12,X12)</f>
        <v/>
      </c>
      <c r="AR12" s="17" t="str">
        <f t="shared" ref="AR12:AR13" si="27">IF(Z12="",Y12,Z12)</f>
        <v/>
      </c>
      <c r="AT12" s="17" t="str">
        <f t="shared" ref="AT12:AT13" si="28">IF(AB12="",AA12,AB12)</f>
        <v/>
      </c>
      <c r="AV12" s="17" t="str">
        <f t="shared" ref="AV12:AV13" si="29">IF(AD12="",AC12,AD12)</f>
        <v/>
      </c>
      <c r="AX12" s="17" t="str">
        <f t="shared" ref="AX12:AX13" si="30">IF(AF12="",AE12,AF12)</f>
        <v/>
      </c>
      <c r="AZ12" s="17" t="str">
        <f t="shared" ref="AZ12:AZ13" si="31">IF(AH12="",AG12,AH12)</f>
        <v/>
      </c>
    </row>
    <row r="13" spans="2:52" ht="26" x14ac:dyDescent="0.15">
      <c r="B13" s="40">
        <f t="shared" si="8"/>
        <v>1.5000000000000004</v>
      </c>
      <c r="C13" s="15" t="s">
        <v>64</v>
      </c>
      <c r="D13" s="27" t="s">
        <v>33</v>
      </c>
      <c r="E13" s="27" t="s">
        <v>34</v>
      </c>
      <c r="F13" s="27" t="s">
        <v>35</v>
      </c>
      <c r="G13" s="27" t="s">
        <v>36</v>
      </c>
      <c r="H13" s="24"/>
      <c r="I13" s="24"/>
      <c r="J13" s="24"/>
      <c r="K13" s="24"/>
      <c r="L13" s="24"/>
      <c r="M13" s="24"/>
      <c r="N13" s="24"/>
      <c r="O13" s="24"/>
      <c r="P13" s="83"/>
      <c r="S13" s="39" t="str">
        <f t="shared" si="9"/>
        <v/>
      </c>
      <c r="T13" s="122"/>
      <c r="U13" s="39" t="str">
        <f t="shared" si="10"/>
        <v/>
      </c>
      <c r="V13" s="122"/>
      <c r="W13" s="39" t="str">
        <f t="shared" si="11"/>
        <v/>
      </c>
      <c r="X13" s="122"/>
      <c r="Y13" s="39" t="str">
        <f t="shared" si="12"/>
        <v/>
      </c>
      <c r="Z13" s="122"/>
      <c r="AA13" s="39" t="str">
        <f t="shared" si="13"/>
        <v/>
      </c>
      <c r="AB13" s="122"/>
      <c r="AC13" s="39" t="str">
        <f t="shared" si="14"/>
        <v/>
      </c>
      <c r="AD13" s="122"/>
      <c r="AE13" s="39" t="str">
        <f t="shared" si="15"/>
        <v/>
      </c>
      <c r="AF13" s="122"/>
      <c r="AG13" s="39" t="str">
        <f t="shared" si="16"/>
        <v/>
      </c>
      <c r="AH13" s="122"/>
      <c r="AI13" s="83"/>
      <c r="AL13" s="17" t="str">
        <f t="shared" si="24"/>
        <v/>
      </c>
      <c r="AN13" s="17" t="str">
        <f t="shared" si="25"/>
        <v/>
      </c>
      <c r="AP13" s="17" t="str">
        <f t="shared" si="26"/>
        <v/>
      </c>
      <c r="AR13" s="17" t="str">
        <f t="shared" si="27"/>
        <v/>
      </c>
      <c r="AT13" s="17" t="str">
        <f t="shared" si="28"/>
        <v/>
      </c>
      <c r="AV13" s="17" t="str">
        <f t="shared" si="29"/>
        <v/>
      </c>
      <c r="AX13" s="17" t="str">
        <f t="shared" si="30"/>
        <v/>
      </c>
      <c r="AZ13" s="17" t="str">
        <f t="shared" si="31"/>
        <v/>
      </c>
    </row>
    <row r="14" spans="2:52" s="18" customFormat="1" ht="24" customHeight="1" x14ac:dyDescent="0.15">
      <c r="G14" s="18" t="s">
        <v>130</v>
      </c>
      <c r="H14" s="35" t="str">
        <f t="shared" ref="H14:O14" si="32">IF(SUM(H9:H13)=0,"",ROUNDDOWN(AVERAGE(H9:H13),1))</f>
        <v/>
      </c>
      <c r="I14" s="35" t="str">
        <f t="shared" si="32"/>
        <v/>
      </c>
      <c r="J14" s="35" t="str">
        <f t="shared" si="32"/>
        <v/>
      </c>
      <c r="K14" s="35" t="str">
        <f t="shared" si="32"/>
        <v/>
      </c>
      <c r="L14" s="35" t="str">
        <f t="shared" si="32"/>
        <v/>
      </c>
      <c r="M14" s="35" t="str">
        <f t="shared" si="32"/>
        <v/>
      </c>
      <c r="N14" s="35" t="str">
        <f t="shared" si="32"/>
        <v/>
      </c>
      <c r="O14" s="35" t="str">
        <f t="shared" si="32"/>
        <v/>
      </c>
      <c r="P14" s="84"/>
      <c r="S14" s="35" t="str">
        <f>IF(SUM(S9:S13)=0,"",ROUNDDOWN(AVERAGE(S9:S13),1))</f>
        <v/>
      </c>
      <c r="T14" s="35" t="str">
        <f>AL14</f>
        <v/>
      </c>
      <c r="U14" s="35" t="str">
        <f>IF(SUM(U9:U13)=0,"",ROUNDDOWN(AVERAGE(U9:U13),1))</f>
        <v/>
      </c>
      <c r="V14" s="35" t="str">
        <f>AN14</f>
        <v/>
      </c>
      <c r="W14" s="35" t="str">
        <f>IF(SUM(W9:W13)=0,"",ROUNDDOWN(AVERAGE(W9:W13),1))</f>
        <v/>
      </c>
      <c r="X14" s="35" t="str">
        <f>AP14</f>
        <v/>
      </c>
      <c r="Y14" s="35" t="str">
        <f>IF(SUM(Y9:Y13)=0,"",ROUNDDOWN(AVERAGE(Y9:Y13),1))</f>
        <v/>
      </c>
      <c r="Z14" s="35" t="str">
        <f>AR14</f>
        <v/>
      </c>
      <c r="AA14" s="35" t="str">
        <f>IF(SUM(AA9:AA13)=0,"",ROUNDDOWN(AVERAGE(AA9:AA13),1))</f>
        <v/>
      </c>
      <c r="AB14" s="35" t="str">
        <f>AT14</f>
        <v/>
      </c>
      <c r="AC14" s="35" t="str">
        <f>IF(SUM(AC9:AC13)=0,"",ROUNDDOWN(AVERAGE(AC9:AC13),1))</f>
        <v/>
      </c>
      <c r="AD14" s="35" t="str">
        <f>AV14</f>
        <v/>
      </c>
      <c r="AE14" s="35" t="str">
        <f>IF(SUM(AE9:AE13)=0,"",ROUNDDOWN(AVERAGE(AE9:AE13),1))</f>
        <v/>
      </c>
      <c r="AF14" s="35" t="str">
        <f>AX14</f>
        <v/>
      </c>
      <c r="AG14" s="35" t="str">
        <f>IF(SUM(AG9:AG13)=0,"",ROUNDDOWN(AVERAGE(AG9:AG13),1))</f>
        <v/>
      </c>
      <c r="AH14" s="35" t="str">
        <f>AZ14</f>
        <v/>
      </c>
      <c r="AI14" s="84"/>
      <c r="AK14" s="14"/>
      <c r="AL14" s="37" t="str">
        <f>IF(SUM(AL9:AL13)=0,"",ROUNDDOWN(AVERAGE(AL9:AL13),1))</f>
        <v/>
      </c>
      <c r="AM14" s="14"/>
      <c r="AN14" s="37" t="str">
        <f>IF(SUM(AN9:AN13)=0,"",ROUNDDOWN(AVERAGE(AN9:AN13),1))</f>
        <v/>
      </c>
      <c r="AO14" s="14"/>
      <c r="AP14" s="37" t="str">
        <f>IF(SUM(AP9:AP13)=0,"",ROUNDDOWN(AVERAGE(AP9:AP13),1))</f>
        <v/>
      </c>
      <c r="AQ14" s="14"/>
      <c r="AR14" s="37" t="str">
        <f>IF(SUM(AR9:AR13)=0,"",ROUNDDOWN(AVERAGE(AR9:AR13),1))</f>
        <v/>
      </c>
      <c r="AS14" s="14"/>
      <c r="AT14" s="37" t="str">
        <f>IF(SUM(AT9:AT13)=0,"",ROUNDDOWN(AVERAGE(AT9:AT13),1))</f>
        <v/>
      </c>
      <c r="AU14" s="14"/>
      <c r="AV14" s="37" t="str">
        <f>IF(SUM(AV9:AV13)=0,"",ROUNDDOWN(AVERAGE(AV9:AV13),1))</f>
        <v/>
      </c>
      <c r="AW14" s="14"/>
      <c r="AX14" s="37" t="str">
        <f>IF(SUM(AX9:AX13)=0,"",ROUNDDOWN(AVERAGE(AX9:AX13),1))</f>
        <v/>
      </c>
      <c r="AY14" s="14"/>
      <c r="AZ14" s="37" t="str">
        <f>IF(SUM(AZ9:AZ13)=0,"",ROUNDDOWN(AVERAGE(AZ9:AZ13),1))</f>
        <v/>
      </c>
    </row>
    <row r="15" spans="2:52" ht="24" customHeight="1" x14ac:dyDescent="0.15">
      <c r="C15" s="16"/>
      <c r="D15" s="28"/>
      <c r="E15" s="28"/>
      <c r="F15" s="28"/>
      <c r="G15" s="18" t="s">
        <v>72</v>
      </c>
      <c r="H15" s="24"/>
      <c r="I15" s="24"/>
      <c r="J15" s="24"/>
      <c r="K15" s="24"/>
      <c r="L15" s="24"/>
      <c r="M15" s="24"/>
      <c r="N15" s="24"/>
      <c r="O15" s="24"/>
      <c r="P15" s="85" t="s">
        <v>120</v>
      </c>
      <c r="S15" s="39" t="str">
        <f t="shared" ref="S15" si="33">IF(H15="","",H15)</f>
        <v/>
      </c>
      <c r="T15" s="122"/>
      <c r="U15" s="39" t="str">
        <f t="shared" ref="U15" si="34">IF(I15="","",I15)</f>
        <v/>
      </c>
      <c r="V15" s="122"/>
      <c r="W15" s="39" t="str">
        <f t="shared" ref="W15" si="35">IF(J15="","",J15)</f>
        <v/>
      </c>
      <c r="X15" s="122"/>
      <c r="Y15" s="39" t="str">
        <f t="shared" ref="Y15" si="36">IF(K15="","",K15)</f>
        <v/>
      </c>
      <c r="Z15" s="122"/>
      <c r="AA15" s="39" t="str">
        <f t="shared" ref="AA15" si="37">IF(L15="","",L15)</f>
        <v/>
      </c>
      <c r="AB15" s="122"/>
      <c r="AC15" s="39" t="str">
        <f t="shared" ref="AC15" si="38">IF(M15="","",M15)</f>
        <v/>
      </c>
      <c r="AD15" s="122"/>
      <c r="AE15" s="39" t="str">
        <f t="shared" ref="AE15" si="39">IF(N15="","",N15)</f>
        <v/>
      </c>
      <c r="AF15" s="122"/>
      <c r="AG15" s="39" t="str">
        <f t="shared" ref="AG15" si="40">IF(O15="","",O15)</f>
        <v/>
      </c>
      <c r="AH15" s="122"/>
      <c r="AI15" s="85" t="s">
        <v>120</v>
      </c>
      <c r="AL15" s="17">
        <f t="shared" ref="AL15:AN15" si="41">T15</f>
        <v>0</v>
      </c>
      <c r="AN15" s="17">
        <f t="shared" si="41"/>
        <v>0</v>
      </c>
      <c r="AP15" s="17">
        <f t="shared" ref="AP15" si="42">X15</f>
        <v>0</v>
      </c>
      <c r="AR15" s="17">
        <f t="shared" ref="AR15" si="43">Z15</f>
        <v>0</v>
      </c>
      <c r="AT15" s="17">
        <f t="shared" ref="AT15" si="44">AB15</f>
        <v>0</v>
      </c>
      <c r="AV15" s="17">
        <f t="shared" ref="AV15" si="45">AD15</f>
        <v>0</v>
      </c>
      <c r="AX15" s="17">
        <f t="shared" ref="AX15" si="46">AF15</f>
        <v>0</v>
      </c>
      <c r="AZ15" s="17">
        <f t="shared" ref="AZ15" si="47">AH15</f>
        <v>0</v>
      </c>
    </row>
    <row r="16" spans="2:52" x14ac:dyDescent="0.15">
      <c r="C16" s="16"/>
      <c r="D16" s="29"/>
      <c r="E16" s="29"/>
      <c r="F16" s="29"/>
      <c r="G16" s="29"/>
    </row>
    <row r="17" spans="2:52" ht="60" customHeight="1" x14ac:dyDescent="0.15">
      <c r="B17" s="41">
        <v>2</v>
      </c>
      <c r="C17" s="174" t="str">
        <f>'Ratings Summary'!C10</f>
        <v xml:space="preserve">Processes, methods, tools, and techniques (process-related complexity): this indicator covers the complexity related to the number of tasks, assumptions and constraints, and their interdependence; the processes and process quality requirements; the team and communication structure; and the availability of supporting methods, tools, and techniques.
</v>
      </c>
      <c r="D17" s="175"/>
      <c r="E17" s="175"/>
      <c r="F17" s="175"/>
      <c r="G17" s="176"/>
    </row>
    <row r="18" spans="2:52" ht="28" x14ac:dyDescent="0.15">
      <c r="B18" s="40">
        <f>B17+0.1</f>
        <v>2.1</v>
      </c>
      <c r="C18" s="15" t="s">
        <v>202</v>
      </c>
      <c r="D18" s="30" t="s">
        <v>147</v>
      </c>
      <c r="E18" s="30" t="s">
        <v>148</v>
      </c>
      <c r="F18" s="30" t="s">
        <v>149</v>
      </c>
      <c r="G18" s="30" t="s">
        <v>150</v>
      </c>
      <c r="H18" s="24"/>
      <c r="I18" s="24"/>
      <c r="J18" s="24"/>
      <c r="K18" s="24"/>
      <c r="L18" s="24"/>
      <c r="M18" s="24"/>
      <c r="N18" s="24"/>
      <c r="O18" s="24"/>
      <c r="P18" s="83"/>
      <c r="S18" s="39" t="str">
        <f t="shared" ref="S18:S21" si="48">IF(H18="","",H18)</f>
        <v/>
      </c>
      <c r="T18" s="122"/>
      <c r="U18" s="39" t="str">
        <f t="shared" ref="U18:U21" si="49">IF(I18="","",I18)</f>
        <v/>
      </c>
      <c r="V18" s="122"/>
      <c r="W18" s="39" t="str">
        <f t="shared" ref="W18:W21" si="50">IF(J18="","",J18)</f>
        <v/>
      </c>
      <c r="X18" s="122"/>
      <c r="Y18" s="39" t="str">
        <f t="shared" ref="Y18:Y21" si="51">IF(K18="","",K18)</f>
        <v/>
      </c>
      <c r="Z18" s="122"/>
      <c r="AA18" s="39" t="str">
        <f t="shared" ref="AA18:AA21" si="52">IF(L18="","",L18)</f>
        <v/>
      </c>
      <c r="AB18" s="122"/>
      <c r="AC18" s="39" t="str">
        <f t="shared" ref="AC18:AC21" si="53">IF(M18="","",M18)</f>
        <v/>
      </c>
      <c r="AD18" s="122"/>
      <c r="AE18" s="39" t="str">
        <f t="shared" ref="AE18:AE21" si="54">IF(N18="","",N18)</f>
        <v/>
      </c>
      <c r="AF18" s="122"/>
      <c r="AG18" s="39" t="str">
        <f t="shared" ref="AG18:AG21" si="55">IF(O18="","",O18)</f>
        <v/>
      </c>
      <c r="AH18" s="122"/>
      <c r="AI18" s="83"/>
      <c r="AL18" s="17" t="str">
        <f t="shared" ref="AL18" si="56">IF(T18="",S18,T18)</f>
        <v/>
      </c>
      <c r="AN18" s="17" t="str">
        <f t="shared" ref="AN18" si="57">IF(V18="",U18,V18)</f>
        <v/>
      </c>
      <c r="AP18" s="17" t="str">
        <f t="shared" ref="AP18" si="58">IF(X18="",W18,X18)</f>
        <v/>
      </c>
      <c r="AR18" s="17" t="str">
        <f t="shared" ref="AR18" si="59">IF(Z18="",Y18,Z18)</f>
        <v/>
      </c>
      <c r="AT18" s="17" t="str">
        <f t="shared" ref="AT18" si="60">IF(AB18="",AA18,AB18)</f>
        <v/>
      </c>
      <c r="AV18" s="17" t="str">
        <f t="shared" ref="AV18" si="61">IF(AD18="",AC18,AD18)</f>
        <v/>
      </c>
      <c r="AX18" s="17" t="str">
        <f t="shared" ref="AX18" si="62">IF(AF18="",AE18,AF18)</f>
        <v/>
      </c>
      <c r="AZ18" s="17" t="str">
        <f t="shared" ref="AZ18" si="63">IF(AH18="",AG18,AH18)</f>
        <v/>
      </c>
    </row>
    <row r="19" spans="2:52" ht="28" x14ac:dyDescent="0.15">
      <c r="B19" s="40">
        <f t="shared" ref="B19:B21" si="64">B18+0.1</f>
        <v>2.2000000000000002</v>
      </c>
      <c r="C19" s="15" t="s">
        <v>203</v>
      </c>
      <c r="D19" s="30" t="s">
        <v>147</v>
      </c>
      <c r="E19" s="30" t="s">
        <v>148</v>
      </c>
      <c r="F19" s="30" t="s">
        <v>149</v>
      </c>
      <c r="G19" s="30" t="s">
        <v>150</v>
      </c>
      <c r="H19" s="24"/>
      <c r="I19" s="24"/>
      <c r="J19" s="24"/>
      <c r="K19" s="24"/>
      <c r="L19" s="24"/>
      <c r="M19" s="24"/>
      <c r="N19" s="24"/>
      <c r="O19" s="24"/>
      <c r="P19" s="83"/>
      <c r="S19" s="39" t="str">
        <f t="shared" si="48"/>
        <v/>
      </c>
      <c r="T19" s="122"/>
      <c r="U19" s="39" t="str">
        <f t="shared" si="49"/>
        <v/>
      </c>
      <c r="V19" s="122"/>
      <c r="W19" s="39" t="str">
        <f t="shared" si="50"/>
        <v/>
      </c>
      <c r="X19" s="122"/>
      <c r="Y19" s="39" t="str">
        <f t="shared" si="51"/>
        <v/>
      </c>
      <c r="Z19" s="122"/>
      <c r="AA19" s="39" t="str">
        <f t="shared" si="52"/>
        <v/>
      </c>
      <c r="AB19" s="122"/>
      <c r="AC19" s="39" t="str">
        <f t="shared" si="53"/>
        <v/>
      </c>
      <c r="AD19" s="122"/>
      <c r="AE19" s="39" t="str">
        <f t="shared" si="54"/>
        <v/>
      </c>
      <c r="AF19" s="122"/>
      <c r="AG19" s="39" t="str">
        <f t="shared" si="55"/>
        <v/>
      </c>
      <c r="AH19" s="122"/>
      <c r="AI19" s="83"/>
      <c r="AL19" s="17" t="str">
        <f t="shared" ref="AL19:AL21" si="65">IF(T19="",S19,T19)</f>
        <v/>
      </c>
      <c r="AN19" s="17" t="str">
        <f t="shared" ref="AN19:AN21" si="66">IF(V19="",U19,V19)</f>
        <v/>
      </c>
      <c r="AP19" s="17" t="str">
        <f t="shared" ref="AP19:AP21" si="67">IF(X19="",W19,X19)</f>
        <v/>
      </c>
      <c r="AR19" s="17" t="str">
        <f t="shared" ref="AR19:AR21" si="68">IF(Z19="",Y19,Z19)</f>
        <v/>
      </c>
      <c r="AT19" s="17" t="str">
        <f t="shared" ref="AT19:AT21" si="69">IF(AB19="",AA19,AB19)</f>
        <v/>
      </c>
      <c r="AV19" s="17" t="str">
        <f t="shared" ref="AV19:AV21" si="70">IF(AD19="",AC19,AD19)</f>
        <v/>
      </c>
      <c r="AX19" s="17" t="str">
        <f t="shared" ref="AX19:AX21" si="71">IF(AF19="",AE19,AF19)</f>
        <v/>
      </c>
      <c r="AZ19" s="17" t="str">
        <f t="shared" ref="AZ19:AZ21" si="72">IF(AH19="",AG19,AH19)</f>
        <v/>
      </c>
    </row>
    <row r="20" spans="2:52" ht="14" x14ac:dyDescent="0.15">
      <c r="B20" s="40">
        <f t="shared" si="64"/>
        <v>2.3000000000000003</v>
      </c>
      <c r="C20" s="15" t="s">
        <v>185</v>
      </c>
      <c r="D20" s="27" t="s">
        <v>28</v>
      </c>
      <c r="E20" s="27" t="s">
        <v>29</v>
      </c>
      <c r="F20" s="27" t="s">
        <v>30</v>
      </c>
      <c r="G20" s="27" t="s">
        <v>31</v>
      </c>
      <c r="H20" s="24"/>
      <c r="I20" s="24"/>
      <c r="J20" s="24"/>
      <c r="K20" s="24"/>
      <c r="L20" s="24"/>
      <c r="M20" s="24"/>
      <c r="N20" s="24"/>
      <c r="O20" s="24"/>
      <c r="P20" s="83"/>
      <c r="S20" s="39" t="str">
        <f t="shared" si="48"/>
        <v/>
      </c>
      <c r="T20" s="122"/>
      <c r="U20" s="39" t="str">
        <f t="shared" si="49"/>
        <v/>
      </c>
      <c r="V20" s="122"/>
      <c r="W20" s="39" t="str">
        <f t="shared" si="50"/>
        <v/>
      </c>
      <c r="X20" s="122"/>
      <c r="Y20" s="39" t="str">
        <f t="shared" si="51"/>
        <v/>
      </c>
      <c r="Z20" s="122"/>
      <c r="AA20" s="39" t="str">
        <f t="shared" si="52"/>
        <v/>
      </c>
      <c r="AB20" s="122"/>
      <c r="AC20" s="39" t="str">
        <f t="shared" si="53"/>
        <v/>
      </c>
      <c r="AD20" s="122"/>
      <c r="AE20" s="39" t="str">
        <f t="shared" si="54"/>
        <v/>
      </c>
      <c r="AF20" s="122"/>
      <c r="AG20" s="39" t="str">
        <f t="shared" si="55"/>
        <v/>
      </c>
      <c r="AH20" s="122"/>
      <c r="AI20" s="83"/>
      <c r="AL20" s="17" t="str">
        <f t="shared" si="65"/>
        <v/>
      </c>
      <c r="AN20" s="17" t="str">
        <f t="shared" si="66"/>
        <v/>
      </c>
      <c r="AP20" s="17" t="str">
        <f t="shared" si="67"/>
        <v/>
      </c>
      <c r="AR20" s="17" t="str">
        <f t="shared" si="68"/>
        <v/>
      </c>
      <c r="AT20" s="17" t="str">
        <f t="shared" si="69"/>
        <v/>
      </c>
      <c r="AV20" s="17" t="str">
        <f t="shared" si="70"/>
        <v/>
      </c>
      <c r="AX20" s="17" t="str">
        <f t="shared" si="71"/>
        <v/>
      </c>
      <c r="AZ20" s="17" t="str">
        <f t="shared" si="72"/>
        <v/>
      </c>
    </row>
    <row r="21" spans="2:52" ht="42" x14ac:dyDescent="0.15">
      <c r="B21" s="40">
        <f t="shared" si="64"/>
        <v>2.4000000000000004</v>
      </c>
      <c r="C21" s="15" t="s">
        <v>186</v>
      </c>
      <c r="D21" s="30" t="s">
        <v>40</v>
      </c>
      <c r="E21" s="30" t="s">
        <v>41</v>
      </c>
      <c r="F21" s="30" t="s">
        <v>76</v>
      </c>
      <c r="G21" s="30" t="s">
        <v>42</v>
      </c>
      <c r="H21" s="24"/>
      <c r="I21" s="24"/>
      <c r="J21" s="24"/>
      <c r="K21" s="24"/>
      <c r="L21" s="24"/>
      <c r="M21" s="24"/>
      <c r="N21" s="24"/>
      <c r="O21" s="24"/>
      <c r="P21" s="83"/>
      <c r="S21" s="39" t="str">
        <f t="shared" si="48"/>
        <v/>
      </c>
      <c r="T21" s="122"/>
      <c r="U21" s="39" t="str">
        <f t="shared" si="49"/>
        <v/>
      </c>
      <c r="V21" s="122"/>
      <c r="W21" s="39" t="str">
        <f t="shared" si="50"/>
        <v/>
      </c>
      <c r="X21" s="122"/>
      <c r="Y21" s="39" t="str">
        <f t="shared" si="51"/>
        <v/>
      </c>
      <c r="Z21" s="122"/>
      <c r="AA21" s="39" t="str">
        <f t="shared" si="52"/>
        <v/>
      </c>
      <c r="AB21" s="122"/>
      <c r="AC21" s="39" t="str">
        <f t="shared" si="53"/>
        <v/>
      </c>
      <c r="AD21" s="122"/>
      <c r="AE21" s="39" t="str">
        <f t="shared" si="54"/>
        <v/>
      </c>
      <c r="AF21" s="122"/>
      <c r="AG21" s="39" t="str">
        <f t="shared" si="55"/>
        <v/>
      </c>
      <c r="AH21" s="122"/>
      <c r="AI21" s="83"/>
      <c r="AL21" s="17" t="str">
        <f t="shared" si="65"/>
        <v/>
      </c>
      <c r="AN21" s="17" t="str">
        <f t="shared" si="66"/>
        <v/>
      </c>
      <c r="AP21" s="17" t="str">
        <f t="shared" si="67"/>
        <v/>
      </c>
      <c r="AR21" s="17" t="str">
        <f t="shared" si="68"/>
        <v/>
      </c>
      <c r="AT21" s="17" t="str">
        <f t="shared" si="69"/>
        <v/>
      </c>
      <c r="AV21" s="17" t="str">
        <f t="shared" si="70"/>
        <v/>
      </c>
      <c r="AX21" s="17" t="str">
        <f t="shared" si="71"/>
        <v/>
      </c>
      <c r="AZ21" s="17" t="str">
        <f t="shared" si="72"/>
        <v/>
      </c>
    </row>
    <row r="22" spans="2:52" s="18" customFormat="1" ht="24" customHeight="1" x14ac:dyDescent="0.15">
      <c r="G22" s="18" t="s">
        <v>130</v>
      </c>
      <c r="H22" s="35" t="str">
        <f t="shared" ref="H22:O22" si="73">IF(SUM(H18:H21)=0,"",ROUNDDOWN(AVERAGE(H18:H21),1))</f>
        <v/>
      </c>
      <c r="I22" s="35" t="str">
        <f t="shared" si="73"/>
        <v/>
      </c>
      <c r="J22" s="35" t="str">
        <f t="shared" si="73"/>
        <v/>
      </c>
      <c r="K22" s="35" t="str">
        <f t="shared" si="73"/>
        <v/>
      </c>
      <c r="L22" s="35" t="str">
        <f t="shared" si="73"/>
        <v/>
      </c>
      <c r="M22" s="35" t="str">
        <f t="shared" si="73"/>
        <v/>
      </c>
      <c r="N22" s="35" t="str">
        <f t="shared" si="73"/>
        <v/>
      </c>
      <c r="O22" s="35" t="str">
        <f t="shared" si="73"/>
        <v/>
      </c>
      <c r="P22" s="84"/>
      <c r="S22" s="35" t="str">
        <f>IF(SUM(S18:S21)=0,"",ROUNDDOWN(AVERAGE(S18:S21),1))</f>
        <v/>
      </c>
      <c r="T22" s="35" t="str">
        <f>AL22</f>
        <v/>
      </c>
      <c r="U22" s="35" t="str">
        <f>IF(SUM(U18:U21)=0,"",ROUNDDOWN(AVERAGE(U18:U21),1))</f>
        <v/>
      </c>
      <c r="V22" s="35" t="str">
        <f>AN22</f>
        <v/>
      </c>
      <c r="W22" s="35" t="str">
        <f>IF(SUM(W18:W21)=0,"",ROUNDDOWN(AVERAGE(W18:W21),1))</f>
        <v/>
      </c>
      <c r="X22" s="35" t="str">
        <f>AP22</f>
        <v/>
      </c>
      <c r="Y22" s="35" t="str">
        <f>IF(SUM(Y18:Y21)=0,"",ROUNDDOWN(AVERAGE(Y18:Y21),1))</f>
        <v/>
      </c>
      <c r="Z22" s="35" t="str">
        <f>AR22</f>
        <v/>
      </c>
      <c r="AA22" s="35" t="str">
        <f>IF(SUM(AA18:AA21)=0,"",ROUNDDOWN(AVERAGE(AA18:AA21),1))</f>
        <v/>
      </c>
      <c r="AB22" s="35" t="str">
        <f>AT22</f>
        <v/>
      </c>
      <c r="AC22" s="35" t="str">
        <f>IF(SUM(AC18:AC21)=0,"",ROUNDDOWN(AVERAGE(AC18:AC21),1))</f>
        <v/>
      </c>
      <c r="AD22" s="35" t="str">
        <f>AV22</f>
        <v/>
      </c>
      <c r="AE22" s="35" t="str">
        <f>IF(SUM(AE18:AE21)=0,"",ROUNDDOWN(AVERAGE(AE18:AE21),1))</f>
        <v/>
      </c>
      <c r="AF22" s="35" t="str">
        <f>AX22</f>
        <v/>
      </c>
      <c r="AG22" s="35" t="str">
        <f>IF(SUM(AG18:AG21)=0,"",ROUNDDOWN(AVERAGE(AG18:AG21),1))</f>
        <v/>
      </c>
      <c r="AH22" s="35" t="str">
        <f>AZ22</f>
        <v/>
      </c>
      <c r="AI22" s="84"/>
      <c r="AK22" s="37"/>
      <c r="AL22" s="37" t="str">
        <f>IF(SUM(AL18:AL21)=0,"",ROUNDDOWN(AVERAGE(AL18:AL21),1))</f>
        <v/>
      </c>
      <c r="AM22" s="37"/>
      <c r="AN22" s="37" t="str">
        <f>IF(SUM(AN18:AN21)=0,"",ROUNDDOWN(AVERAGE(AN18:AN21),1))</f>
        <v/>
      </c>
      <c r="AO22" s="37"/>
      <c r="AP22" s="37" t="str">
        <f>IF(SUM(AP18:AP21)=0,"",ROUNDDOWN(AVERAGE(AP18:AP21),1))</f>
        <v/>
      </c>
      <c r="AQ22" s="37"/>
      <c r="AR22" s="37" t="str">
        <f>IF(SUM(AR18:AR21)=0,"",ROUNDDOWN(AVERAGE(AR18:AR21),1))</f>
        <v/>
      </c>
      <c r="AS22" s="37"/>
      <c r="AT22" s="37" t="str">
        <f>IF(SUM(AT18:AT21)=0,"",ROUNDDOWN(AVERAGE(AT18:AT21),1))</f>
        <v/>
      </c>
      <c r="AU22" s="37"/>
      <c r="AV22" s="37" t="str">
        <f>IF(SUM(AV18:AV21)=0,"",ROUNDDOWN(AVERAGE(AV18:AV21),1))</f>
        <v/>
      </c>
      <c r="AW22" s="37"/>
      <c r="AX22" s="37" t="str">
        <f>IF(SUM(AX18:AX21)=0,"",ROUNDDOWN(AVERAGE(AX18:AX21),1))</f>
        <v/>
      </c>
      <c r="AY22" s="37"/>
      <c r="AZ22" s="37" t="str">
        <f>IF(SUM(AZ18:AZ21)=0,"",ROUNDDOWN(AVERAGE(AZ18:AZ21),1))</f>
        <v/>
      </c>
    </row>
    <row r="23" spans="2:52" ht="24" customHeight="1" x14ac:dyDescent="0.15">
      <c r="C23" s="16"/>
      <c r="D23" s="28"/>
      <c r="E23" s="28"/>
      <c r="F23" s="28"/>
      <c r="G23" s="18" t="s">
        <v>72</v>
      </c>
      <c r="H23" s="24"/>
      <c r="I23" s="24"/>
      <c r="J23" s="24"/>
      <c r="K23" s="24"/>
      <c r="L23" s="24"/>
      <c r="M23" s="24"/>
      <c r="N23" s="24"/>
      <c r="O23" s="24"/>
      <c r="P23" s="85" t="str">
        <f>P$15</f>
        <v>Use these cells to override the calculated ratings.</v>
      </c>
      <c r="S23" s="39" t="str">
        <f t="shared" ref="S23" si="74">IF(H23="","",H23)</f>
        <v/>
      </c>
      <c r="T23" s="122"/>
      <c r="U23" s="39" t="str">
        <f t="shared" ref="U23" si="75">IF(I23="","",I23)</f>
        <v/>
      </c>
      <c r="V23" s="122"/>
      <c r="W23" s="39" t="str">
        <f t="shared" ref="W23" si="76">IF(J23="","",J23)</f>
        <v/>
      </c>
      <c r="X23" s="122"/>
      <c r="Y23" s="39" t="str">
        <f t="shared" ref="Y23" si="77">IF(K23="","",K23)</f>
        <v/>
      </c>
      <c r="Z23" s="122"/>
      <c r="AA23" s="39" t="str">
        <f t="shared" ref="AA23" si="78">IF(L23="","",L23)</f>
        <v/>
      </c>
      <c r="AB23" s="122"/>
      <c r="AC23" s="39" t="str">
        <f t="shared" ref="AC23" si="79">IF(M23="","",M23)</f>
        <v/>
      </c>
      <c r="AD23" s="122"/>
      <c r="AE23" s="39" t="str">
        <f t="shared" ref="AE23" si="80">IF(N23="","",N23)</f>
        <v/>
      </c>
      <c r="AF23" s="122"/>
      <c r="AG23" s="39" t="str">
        <f t="shared" ref="AG23" si="81">IF(O23="","",O23)</f>
        <v/>
      </c>
      <c r="AH23" s="122"/>
      <c r="AI23" s="85" t="str">
        <f>AI$15</f>
        <v>Use these cells to override the calculated ratings.</v>
      </c>
      <c r="AL23" s="17">
        <f>T23</f>
        <v>0</v>
      </c>
      <c r="AN23" s="17">
        <f t="shared" ref="AN23" si="82">V23</f>
        <v>0</v>
      </c>
      <c r="AP23" s="17">
        <f t="shared" ref="AP23" si="83">X23</f>
        <v>0</v>
      </c>
      <c r="AR23" s="17">
        <f t="shared" ref="AR23" si="84">Z23</f>
        <v>0</v>
      </c>
      <c r="AT23" s="17">
        <f t="shared" ref="AT23" si="85">AB23</f>
        <v>0</v>
      </c>
      <c r="AV23" s="17">
        <f t="shared" ref="AV23" si="86">AD23</f>
        <v>0</v>
      </c>
      <c r="AX23" s="17">
        <f t="shared" ref="AX23" si="87">AF23</f>
        <v>0</v>
      </c>
      <c r="AZ23" s="17">
        <f t="shared" ref="AZ23" si="88">AH23</f>
        <v>0</v>
      </c>
    </row>
    <row r="24" spans="2:52" x14ac:dyDescent="0.15">
      <c r="C24" s="16"/>
      <c r="D24" s="29"/>
      <c r="E24" s="29"/>
      <c r="F24" s="29"/>
      <c r="G24" s="29"/>
    </row>
    <row r="25" spans="2:52" ht="60" customHeight="1" x14ac:dyDescent="0.15">
      <c r="B25" s="41">
        <v>3</v>
      </c>
      <c r="C25" s="174" t="str">
        <f>'Ratings Summary'!C11</f>
        <v xml:space="preserve">Resources including finance (input-related complexity): this indicator covers complexities relating to acquiring and funding the necessary budgets (possibly from several sources); the diversity or lack of availability of resources (both human and other); and the processes and activities needed to manage the financial and resource aspects, including procurement.
</v>
      </c>
      <c r="D25" s="175"/>
      <c r="E25" s="175"/>
      <c r="F25" s="175"/>
      <c r="G25" s="176"/>
    </row>
    <row r="26" spans="2:52" ht="28" x14ac:dyDescent="0.15">
      <c r="B26" s="40">
        <f>B25+0.1</f>
        <v>3.1</v>
      </c>
      <c r="C26" s="31" t="s">
        <v>187</v>
      </c>
      <c r="D26" s="30" t="s">
        <v>41</v>
      </c>
      <c r="E26" s="30" t="s">
        <v>43</v>
      </c>
      <c r="F26" s="30" t="s">
        <v>76</v>
      </c>
      <c r="G26" s="30" t="s">
        <v>42</v>
      </c>
      <c r="H26" s="24"/>
      <c r="I26" s="24"/>
      <c r="J26" s="24"/>
      <c r="K26" s="24"/>
      <c r="L26" s="24"/>
      <c r="M26" s="24"/>
      <c r="N26" s="24"/>
      <c r="O26" s="24"/>
      <c r="P26" s="83"/>
      <c r="S26" s="39" t="str">
        <f t="shared" ref="S26:S30" si="89">IF(H26="","",H26)</f>
        <v/>
      </c>
      <c r="T26" s="122"/>
      <c r="U26" s="39" t="str">
        <f t="shared" ref="U26:U30" si="90">IF(I26="","",I26)</f>
        <v/>
      </c>
      <c r="V26" s="122"/>
      <c r="W26" s="39" t="str">
        <f t="shared" ref="W26:W30" si="91">IF(J26="","",J26)</f>
        <v/>
      </c>
      <c r="X26" s="122"/>
      <c r="Y26" s="39" t="str">
        <f t="shared" ref="Y26:Y30" si="92">IF(K26="","",K26)</f>
        <v/>
      </c>
      <c r="Z26" s="122"/>
      <c r="AA26" s="39" t="str">
        <f t="shared" ref="AA26:AA30" si="93">IF(L26="","",L26)</f>
        <v/>
      </c>
      <c r="AB26" s="122"/>
      <c r="AC26" s="39" t="str">
        <f t="shared" ref="AC26:AC30" si="94">IF(M26="","",M26)</f>
        <v/>
      </c>
      <c r="AD26" s="122"/>
      <c r="AE26" s="39" t="str">
        <f t="shared" ref="AE26:AE30" si="95">IF(N26="","",N26)</f>
        <v/>
      </c>
      <c r="AF26" s="122"/>
      <c r="AG26" s="39" t="str">
        <f t="shared" ref="AG26:AG30" si="96">IF(O26="","",O26)</f>
        <v/>
      </c>
      <c r="AH26" s="122"/>
      <c r="AI26" s="83"/>
      <c r="AL26" s="17" t="str">
        <f t="shared" ref="AL26:AL30" si="97">IF(T26="",S26,T26)</f>
        <v/>
      </c>
      <c r="AN26" s="17" t="str">
        <f t="shared" ref="AN26:AN30" si="98">IF(V26="",U26,V26)</f>
        <v/>
      </c>
      <c r="AP26" s="17" t="str">
        <f t="shared" ref="AP26:AP30" si="99">IF(X26="",W26,X26)</f>
        <v/>
      </c>
      <c r="AR26" s="17" t="str">
        <f t="shared" ref="AR26:AR30" si="100">IF(Z26="",Y26,Z26)</f>
        <v/>
      </c>
      <c r="AT26" s="17" t="str">
        <f t="shared" ref="AT26:AT30" si="101">IF(AB26="",AA26,AB26)</f>
        <v/>
      </c>
      <c r="AV26" s="17" t="str">
        <f t="shared" ref="AV26:AV30" si="102">IF(AD26="",AC26,AD26)</f>
        <v/>
      </c>
      <c r="AX26" s="17" t="str">
        <f t="shared" ref="AX26:AX30" si="103">IF(AF26="",AE26,AF26)</f>
        <v/>
      </c>
      <c r="AZ26" s="17" t="str">
        <f t="shared" ref="AZ26:AZ30" si="104">IF(AH26="",AG26,AH26)</f>
        <v/>
      </c>
    </row>
    <row r="27" spans="2:52" ht="28" x14ac:dyDescent="0.15">
      <c r="B27" s="40">
        <f t="shared" ref="B27:B29" si="105">B26+0.1</f>
        <v>3.2</v>
      </c>
      <c r="C27" s="15" t="s">
        <v>65</v>
      </c>
      <c r="D27" s="30" t="s">
        <v>41</v>
      </c>
      <c r="E27" s="30" t="s">
        <v>43</v>
      </c>
      <c r="F27" s="30" t="s">
        <v>76</v>
      </c>
      <c r="G27" s="30" t="s">
        <v>42</v>
      </c>
      <c r="H27" s="24"/>
      <c r="I27" s="24"/>
      <c r="J27" s="24"/>
      <c r="K27" s="24"/>
      <c r="L27" s="24"/>
      <c r="M27" s="24"/>
      <c r="N27" s="24"/>
      <c r="O27" s="24"/>
      <c r="P27" s="83"/>
      <c r="S27" s="39" t="str">
        <f t="shared" si="89"/>
        <v/>
      </c>
      <c r="T27" s="122"/>
      <c r="U27" s="39" t="str">
        <f t="shared" si="90"/>
        <v/>
      </c>
      <c r="V27" s="122"/>
      <c r="W27" s="39" t="str">
        <f t="shared" si="91"/>
        <v/>
      </c>
      <c r="X27" s="122"/>
      <c r="Y27" s="39" t="str">
        <f t="shared" si="92"/>
        <v/>
      </c>
      <c r="Z27" s="122"/>
      <c r="AA27" s="39" t="str">
        <f t="shared" si="93"/>
        <v/>
      </c>
      <c r="AB27" s="122"/>
      <c r="AC27" s="39" t="str">
        <f t="shared" si="94"/>
        <v/>
      </c>
      <c r="AD27" s="122"/>
      <c r="AE27" s="39" t="str">
        <f t="shared" si="95"/>
        <v/>
      </c>
      <c r="AF27" s="122"/>
      <c r="AG27" s="39" t="str">
        <f t="shared" si="96"/>
        <v/>
      </c>
      <c r="AH27" s="122"/>
      <c r="AI27" s="83"/>
      <c r="AL27" s="17" t="str">
        <f t="shared" si="97"/>
        <v/>
      </c>
      <c r="AN27" s="17" t="str">
        <f t="shared" si="98"/>
        <v/>
      </c>
      <c r="AP27" s="17" t="str">
        <f t="shared" si="99"/>
        <v/>
      </c>
      <c r="AR27" s="17" t="str">
        <f t="shared" si="100"/>
        <v/>
      </c>
      <c r="AT27" s="17" t="str">
        <f t="shared" si="101"/>
        <v/>
      </c>
      <c r="AV27" s="17" t="str">
        <f t="shared" si="102"/>
        <v/>
      </c>
      <c r="AX27" s="17" t="str">
        <f t="shared" si="103"/>
        <v/>
      </c>
      <c r="AZ27" s="17" t="str">
        <f t="shared" si="104"/>
        <v/>
      </c>
    </row>
    <row r="28" spans="2:52" ht="14" x14ac:dyDescent="0.15">
      <c r="B28" s="40">
        <f t="shared" si="105"/>
        <v>3.3000000000000003</v>
      </c>
      <c r="C28" s="15" t="s">
        <v>68</v>
      </c>
      <c r="D28" s="30" t="s">
        <v>188</v>
      </c>
      <c r="E28" s="30" t="s">
        <v>45</v>
      </c>
      <c r="F28" s="30" t="s">
        <v>44</v>
      </c>
      <c r="G28" s="30" t="s">
        <v>151</v>
      </c>
      <c r="H28" s="24"/>
      <c r="I28" s="24"/>
      <c r="J28" s="24"/>
      <c r="K28" s="24"/>
      <c r="L28" s="24"/>
      <c r="M28" s="24"/>
      <c r="N28" s="24"/>
      <c r="O28" s="24"/>
      <c r="P28" s="83"/>
      <c r="S28" s="39" t="str">
        <f t="shared" si="89"/>
        <v/>
      </c>
      <c r="T28" s="122"/>
      <c r="U28" s="39" t="str">
        <f t="shared" si="90"/>
        <v/>
      </c>
      <c r="V28" s="122"/>
      <c r="W28" s="39" t="str">
        <f t="shared" si="91"/>
        <v/>
      </c>
      <c r="X28" s="122"/>
      <c r="Y28" s="39" t="str">
        <f t="shared" si="92"/>
        <v/>
      </c>
      <c r="Z28" s="122"/>
      <c r="AA28" s="39" t="str">
        <f t="shared" si="93"/>
        <v/>
      </c>
      <c r="AB28" s="122"/>
      <c r="AC28" s="39" t="str">
        <f t="shared" si="94"/>
        <v/>
      </c>
      <c r="AD28" s="122"/>
      <c r="AE28" s="39" t="str">
        <f t="shared" si="95"/>
        <v/>
      </c>
      <c r="AF28" s="122"/>
      <c r="AG28" s="39" t="str">
        <f t="shared" si="96"/>
        <v/>
      </c>
      <c r="AH28" s="122"/>
      <c r="AI28" s="83"/>
      <c r="AL28" s="17" t="str">
        <f t="shared" si="97"/>
        <v/>
      </c>
      <c r="AN28" s="17" t="str">
        <f t="shared" si="98"/>
        <v/>
      </c>
      <c r="AP28" s="17" t="str">
        <f t="shared" si="99"/>
        <v/>
      </c>
      <c r="AR28" s="17" t="str">
        <f t="shared" si="100"/>
        <v/>
      </c>
      <c r="AT28" s="17" t="str">
        <f t="shared" si="101"/>
        <v/>
      </c>
      <c r="AV28" s="17" t="str">
        <f t="shared" si="102"/>
        <v/>
      </c>
      <c r="AX28" s="17" t="str">
        <f t="shared" si="103"/>
        <v/>
      </c>
      <c r="AZ28" s="17" t="str">
        <f t="shared" si="104"/>
        <v/>
      </c>
    </row>
    <row r="29" spans="2:52" ht="28" x14ac:dyDescent="0.15">
      <c r="B29" s="40">
        <f t="shared" si="105"/>
        <v>3.4000000000000004</v>
      </c>
      <c r="C29" s="15" t="s">
        <v>152</v>
      </c>
      <c r="D29" s="30" t="s">
        <v>41</v>
      </c>
      <c r="E29" s="30" t="s">
        <v>43</v>
      </c>
      <c r="F29" s="30" t="s">
        <v>76</v>
      </c>
      <c r="G29" s="30" t="s">
        <v>42</v>
      </c>
      <c r="H29" s="24"/>
      <c r="I29" s="24"/>
      <c r="J29" s="24"/>
      <c r="K29" s="24"/>
      <c r="L29" s="24"/>
      <c r="M29" s="24"/>
      <c r="N29" s="24"/>
      <c r="O29" s="24"/>
      <c r="P29" s="83"/>
      <c r="S29" s="39" t="str">
        <f t="shared" si="89"/>
        <v/>
      </c>
      <c r="T29" s="122"/>
      <c r="U29" s="39" t="str">
        <f t="shared" si="90"/>
        <v/>
      </c>
      <c r="V29" s="122"/>
      <c r="W29" s="39" t="str">
        <f t="shared" si="91"/>
        <v/>
      </c>
      <c r="X29" s="122"/>
      <c r="Y29" s="39" t="str">
        <f t="shared" si="92"/>
        <v/>
      </c>
      <c r="Z29" s="122"/>
      <c r="AA29" s="39" t="str">
        <f t="shared" si="93"/>
        <v/>
      </c>
      <c r="AB29" s="122"/>
      <c r="AC29" s="39" t="str">
        <f t="shared" si="94"/>
        <v/>
      </c>
      <c r="AD29" s="122"/>
      <c r="AE29" s="39" t="str">
        <f t="shared" si="95"/>
        <v/>
      </c>
      <c r="AF29" s="122"/>
      <c r="AG29" s="39" t="str">
        <f t="shared" si="96"/>
        <v/>
      </c>
      <c r="AH29" s="122"/>
      <c r="AI29" s="83"/>
      <c r="AL29" s="17" t="str">
        <f t="shared" si="97"/>
        <v/>
      </c>
      <c r="AN29" s="17" t="str">
        <f t="shared" si="98"/>
        <v/>
      </c>
      <c r="AP29" s="17" t="str">
        <f t="shared" si="99"/>
        <v/>
      </c>
      <c r="AR29" s="17" t="str">
        <f t="shared" si="100"/>
        <v/>
      </c>
      <c r="AT29" s="17" t="str">
        <f t="shared" si="101"/>
        <v/>
      </c>
      <c r="AV29" s="17" t="str">
        <f t="shared" si="102"/>
        <v/>
      </c>
      <c r="AX29" s="17" t="str">
        <f t="shared" si="103"/>
        <v/>
      </c>
      <c r="AZ29" s="17" t="str">
        <f t="shared" si="104"/>
        <v/>
      </c>
    </row>
    <row r="30" spans="2:52" ht="28" x14ac:dyDescent="0.15">
      <c r="B30" s="40">
        <f>B29+0.1</f>
        <v>3.5000000000000004</v>
      </c>
      <c r="C30" s="15" t="s">
        <v>253</v>
      </c>
      <c r="D30" s="30" t="s">
        <v>46</v>
      </c>
      <c r="E30" s="30" t="s">
        <v>47</v>
      </c>
      <c r="F30" s="30" t="s">
        <v>48</v>
      </c>
      <c r="G30" s="30" t="s">
        <v>49</v>
      </c>
      <c r="H30" s="24"/>
      <c r="I30" s="24"/>
      <c r="J30" s="24"/>
      <c r="K30" s="24"/>
      <c r="L30" s="24"/>
      <c r="M30" s="24"/>
      <c r="N30" s="24"/>
      <c r="O30" s="24"/>
      <c r="P30" s="83"/>
      <c r="S30" s="39" t="str">
        <f t="shared" si="89"/>
        <v/>
      </c>
      <c r="T30" s="122"/>
      <c r="U30" s="39" t="str">
        <f t="shared" si="90"/>
        <v/>
      </c>
      <c r="V30" s="122"/>
      <c r="W30" s="39" t="str">
        <f t="shared" si="91"/>
        <v/>
      </c>
      <c r="X30" s="122"/>
      <c r="Y30" s="39" t="str">
        <f t="shared" si="92"/>
        <v/>
      </c>
      <c r="Z30" s="122"/>
      <c r="AA30" s="39" t="str">
        <f t="shared" si="93"/>
        <v/>
      </c>
      <c r="AB30" s="122"/>
      <c r="AC30" s="39" t="str">
        <f t="shared" si="94"/>
        <v/>
      </c>
      <c r="AD30" s="122"/>
      <c r="AE30" s="39" t="str">
        <f t="shared" si="95"/>
        <v/>
      </c>
      <c r="AF30" s="122"/>
      <c r="AG30" s="39" t="str">
        <f t="shared" si="96"/>
        <v/>
      </c>
      <c r="AH30" s="122"/>
      <c r="AI30" s="83"/>
      <c r="AL30" s="17" t="str">
        <f t="shared" si="97"/>
        <v/>
      </c>
      <c r="AN30" s="17" t="str">
        <f t="shared" si="98"/>
        <v/>
      </c>
      <c r="AP30" s="17" t="str">
        <f t="shared" si="99"/>
        <v/>
      </c>
      <c r="AR30" s="17" t="str">
        <f t="shared" si="100"/>
        <v/>
      </c>
      <c r="AT30" s="17" t="str">
        <f t="shared" si="101"/>
        <v/>
      </c>
      <c r="AV30" s="17" t="str">
        <f t="shared" si="102"/>
        <v/>
      </c>
      <c r="AX30" s="17" t="str">
        <f t="shared" si="103"/>
        <v/>
      </c>
      <c r="AZ30" s="17" t="str">
        <f t="shared" si="104"/>
        <v/>
      </c>
    </row>
    <row r="31" spans="2:52" s="18" customFormat="1" ht="24" customHeight="1" x14ac:dyDescent="0.15">
      <c r="G31" s="18" t="s">
        <v>130</v>
      </c>
      <c r="H31" s="35" t="str">
        <f t="shared" ref="H31:O31" si="106">IF(SUM(H26:H30)=0,"",ROUNDDOWN(AVERAGE(H26:H30),1))</f>
        <v/>
      </c>
      <c r="I31" s="35" t="str">
        <f t="shared" si="106"/>
        <v/>
      </c>
      <c r="J31" s="35" t="str">
        <f t="shared" si="106"/>
        <v/>
      </c>
      <c r="K31" s="35" t="str">
        <f t="shared" si="106"/>
        <v/>
      </c>
      <c r="L31" s="35" t="str">
        <f t="shared" si="106"/>
        <v/>
      </c>
      <c r="M31" s="35" t="str">
        <f t="shared" si="106"/>
        <v/>
      </c>
      <c r="N31" s="35" t="str">
        <f t="shared" si="106"/>
        <v/>
      </c>
      <c r="O31" s="35" t="str">
        <f t="shared" si="106"/>
        <v/>
      </c>
      <c r="P31" s="84"/>
      <c r="S31" s="35" t="str">
        <f>IF(SUM(S26:S30)=0,"",ROUNDDOWN(AVERAGE(S26:S30),1))</f>
        <v/>
      </c>
      <c r="T31" s="35" t="str">
        <f>AL31</f>
        <v/>
      </c>
      <c r="U31" s="35" t="str">
        <f>IF(SUM(U26:U30)=0,"",ROUNDDOWN(AVERAGE(U26:U30),1))</f>
        <v/>
      </c>
      <c r="V31" s="35" t="str">
        <f>AN31</f>
        <v/>
      </c>
      <c r="W31" s="35" t="str">
        <f>IF(SUM(W26:W30)=0,"",ROUNDDOWN(AVERAGE(W26:W30),1))</f>
        <v/>
      </c>
      <c r="X31" s="35" t="str">
        <f>AP31</f>
        <v/>
      </c>
      <c r="Y31" s="35" t="str">
        <f>IF(SUM(Y26:Y30)=0,"",ROUNDDOWN(AVERAGE(Y26:Y30),1))</f>
        <v/>
      </c>
      <c r="Z31" s="35" t="str">
        <f>AR31</f>
        <v/>
      </c>
      <c r="AA31" s="35" t="str">
        <f>IF(SUM(AA26:AA30)=0,"",ROUNDDOWN(AVERAGE(AA26:AA30),1))</f>
        <v/>
      </c>
      <c r="AB31" s="35" t="str">
        <f>AT31</f>
        <v/>
      </c>
      <c r="AC31" s="35" t="str">
        <f>IF(SUM(AC26:AC30)=0,"",ROUNDDOWN(AVERAGE(AC26:AC30),1))</f>
        <v/>
      </c>
      <c r="AD31" s="35" t="str">
        <f>AV31</f>
        <v/>
      </c>
      <c r="AE31" s="35" t="str">
        <f>IF(SUM(AE26:AE30)=0,"",ROUNDDOWN(AVERAGE(AE26:AE30),1))</f>
        <v/>
      </c>
      <c r="AF31" s="35" t="str">
        <f>AX31</f>
        <v/>
      </c>
      <c r="AG31" s="35" t="str">
        <f>IF(SUM(AG26:AG30)=0,"",ROUNDDOWN(AVERAGE(AG26:AG30),1))</f>
        <v/>
      </c>
      <c r="AH31" s="35" t="str">
        <f>AZ31</f>
        <v/>
      </c>
      <c r="AI31" s="84"/>
      <c r="AK31" s="37"/>
      <c r="AL31" s="37" t="str">
        <f>IF(SUM(AL26:AL30)=0,"",ROUNDDOWN(AVERAGE(AL26:AL30),1))</f>
        <v/>
      </c>
      <c r="AM31" s="37"/>
      <c r="AN31" s="37" t="str">
        <f>IF(SUM(AN26:AN30)=0,"",ROUNDDOWN(AVERAGE(AN26:AN30),1))</f>
        <v/>
      </c>
      <c r="AO31" s="37"/>
      <c r="AP31" s="37" t="str">
        <f>IF(SUM(AP26:AP30)=0,"",ROUNDDOWN(AVERAGE(AP26:AP30),1))</f>
        <v/>
      </c>
      <c r="AQ31" s="37"/>
      <c r="AR31" s="37" t="str">
        <f>IF(SUM(AR26:AR30)=0,"",ROUNDDOWN(AVERAGE(AR26:AR30),1))</f>
        <v/>
      </c>
      <c r="AS31" s="37"/>
      <c r="AT31" s="37" t="str">
        <f>IF(SUM(AT26:AT30)=0,"",ROUNDDOWN(AVERAGE(AT26:AT30),1))</f>
        <v/>
      </c>
      <c r="AU31" s="37"/>
      <c r="AV31" s="37" t="str">
        <f>IF(SUM(AV26:AV30)=0,"",ROUNDDOWN(AVERAGE(AV26:AV30),1))</f>
        <v/>
      </c>
      <c r="AW31" s="37"/>
      <c r="AX31" s="37" t="str">
        <f>IF(SUM(AX26:AX30)=0,"",ROUNDDOWN(AVERAGE(AX26:AX30),1))</f>
        <v/>
      </c>
      <c r="AY31" s="37"/>
      <c r="AZ31" s="37" t="str">
        <f>IF(SUM(AZ26:AZ30)=0,"",ROUNDDOWN(AVERAGE(AZ26:AZ30),1))</f>
        <v/>
      </c>
    </row>
    <row r="32" spans="2:52" ht="24" customHeight="1" x14ac:dyDescent="0.15">
      <c r="C32" s="16"/>
      <c r="D32" s="28"/>
      <c r="E32" s="28"/>
      <c r="F32" s="28"/>
      <c r="G32" s="18" t="s">
        <v>72</v>
      </c>
      <c r="H32" s="24"/>
      <c r="I32" s="24"/>
      <c r="J32" s="24"/>
      <c r="K32" s="24"/>
      <c r="L32" s="24"/>
      <c r="M32" s="24"/>
      <c r="N32" s="24"/>
      <c r="O32" s="24"/>
      <c r="P32" s="85" t="str">
        <f>P$15</f>
        <v>Use these cells to override the calculated ratings.</v>
      </c>
      <c r="S32" s="39" t="str">
        <f t="shared" ref="S32" si="107">IF(H32="","",H32)</f>
        <v/>
      </c>
      <c r="T32" s="122"/>
      <c r="U32" s="39" t="str">
        <f t="shared" ref="U32" si="108">IF(I32="","",I32)</f>
        <v/>
      </c>
      <c r="V32" s="122"/>
      <c r="W32" s="39" t="str">
        <f t="shared" ref="W32" si="109">IF(J32="","",J32)</f>
        <v/>
      </c>
      <c r="X32" s="122"/>
      <c r="Y32" s="39" t="str">
        <f t="shared" ref="Y32" si="110">IF(K32="","",K32)</f>
        <v/>
      </c>
      <c r="Z32" s="122"/>
      <c r="AA32" s="39" t="str">
        <f t="shared" ref="AA32" si="111">IF(L32="","",L32)</f>
        <v/>
      </c>
      <c r="AB32" s="122"/>
      <c r="AC32" s="39" t="str">
        <f t="shared" ref="AC32" si="112">IF(M32="","",M32)</f>
        <v/>
      </c>
      <c r="AD32" s="122"/>
      <c r="AE32" s="39" t="str">
        <f t="shared" ref="AE32" si="113">IF(N32="","",N32)</f>
        <v/>
      </c>
      <c r="AF32" s="122"/>
      <c r="AG32" s="39" t="str">
        <f t="shared" ref="AG32" si="114">IF(O32="","",O32)</f>
        <v/>
      </c>
      <c r="AH32" s="122"/>
      <c r="AI32" s="85" t="str">
        <f>AI$15</f>
        <v>Use these cells to override the calculated ratings.</v>
      </c>
      <c r="AL32" s="17">
        <f>T32</f>
        <v>0</v>
      </c>
      <c r="AN32" s="17">
        <f t="shared" ref="AN32" si="115">V32</f>
        <v>0</v>
      </c>
      <c r="AP32" s="17">
        <f t="shared" ref="AP32" si="116">X32</f>
        <v>0</v>
      </c>
      <c r="AR32" s="17">
        <f t="shared" ref="AR32" si="117">Z32</f>
        <v>0</v>
      </c>
      <c r="AT32" s="17">
        <f t="shared" ref="AT32" si="118">AB32</f>
        <v>0</v>
      </c>
      <c r="AV32" s="17">
        <f t="shared" ref="AV32" si="119">AD32</f>
        <v>0</v>
      </c>
      <c r="AX32" s="17">
        <f t="shared" ref="AX32" si="120">AF32</f>
        <v>0</v>
      </c>
      <c r="AZ32" s="17">
        <f t="shared" ref="AZ32" si="121">AH32</f>
        <v>0</v>
      </c>
    </row>
    <row r="33" spans="2:52" x14ac:dyDescent="0.15">
      <c r="C33" s="16"/>
      <c r="D33" s="29"/>
      <c r="E33" s="29"/>
      <c r="F33" s="29"/>
      <c r="G33" s="29"/>
    </row>
    <row r="34" spans="2:52" ht="43" customHeight="1" x14ac:dyDescent="0.15">
      <c r="B34" s="41">
        <v>4</v>
      </c>
      <c r="C34" s="174" t="str">
        <f>'Ratings Summary'!C12</f>
        <v xml:space="preserve">Risk and opportunities (risk-related complexity): this indicator covers complexity related to the risk profile(s) and uncertainty levels of the project, program, or portfolio and dependent initiatives.
</v>
      </c>
      <c r="D34" s="175"/>
      <c r="E34" s="175"/>
      <c r="F34" s="175"/>
      <c r="G34" s="176"/>
    </row>
    <row r="35" spans="2:52" ht="56" x14ac:dyDescent="0.15">
      <c r="B35" s="40">
        <f>B34+0.1</f>
        <v>4.0999999999999996</v>
      </c>
      <c r="C35" s="15" t="s">
        <v>191</v>
      </c>
      <c r="D35" s="30" t="s">
        <v>180</v>
      </c>
      <c r="E35" s="30" t="s">
        <v>177</v>
      </c>
      <c r="F35" s="30" t="s">
        <v>179</v>
      </c>
      <c r="G35" s="30" t="s">
        <v>181</v>
      </c>
      <c r="H35" s="24"/>
      <c r="I35" s="24"/>
      <c r="J35" s="24"/>
      <c r="K35" s="24"/>
      <c r="L35" s="24"/>
      <c r="M35" s="24"/>
      <c r="N35" s="24"/>
      <c r="O35" s="24"/>
      <c r="P35" s="83"/>
      <c r="S35" s="39" t="str">
        <f t="shared" ref="S35:S38" si="122">IF(H35="","",H35)</f>
        <v/>
      </c>
      <c r="T35" s="122"/>
      <c r="U35" s="39" t="str">
        <f t="shared" ref="U35:U38" si="123">IF(I35="","",I35)</f>
        <v/>
      </c>
      <c r="V35" s="122"/>
      <c r="W35" s="39" t="str">
        <f t="shared" ref="W35:W38" si="124">IF(J35="","",J35)</f>
        <v/>
      </c>
      <c r="X35" s="122"/>
      <c r="Y35" s="39" t="str">
        <f t="shared" ref="Y35:Y38" si="125">IF(K35="","",K35)</f>
        <v/>
      </c>
      <c r="Z35" s="122"/>
      <c r="AA35" s="39" t="str">
        <f t="shared" ref="AA35:AA38" si="126">IF(L35="","",L35)</f>
        <v/>
      </c>
      <c r="AB35" s="122"/>
      <c r="AC35" s="39" t="str">
        <f t="shared" ref="AC35:AC38" si="127">IF(M35="","",M35)</f>
        <v/>
      </c>
      <c r="AD35" s="122"/>
      <c r="AE35" s="39" t="str">
        <f t="shared" ref="AE35:AE38" si="128">IF(N35="","",N35)</f>
        <v/>
      </c>
      <c r="AF35" s="122"/>
      <c r="AG35" s="39" t="str">
        <f t="shared" ref="AG35:AG38" si="129">IF(O35="","",O35)</f>
        <v/>
      </c>
      <c r="AH35" s="122"/>
      <c r="AI35" s="83"/>
      <c r="AL35" s="17" t="str">
        <f t="shared" ref="AL35" si="130">IF(T35="",S35,T35)</f>
        <v/>
      </c>
      <c r="AN35" s="17" t="str">
        <f t="shared" ref="AN35" si="131">IF(V35="",U35,V35)</f>
        <v/>
      </c>
      <c r="AP35" s="17" t="str">
        <f t="shared" ref="AP35" si="132">IF(X35="",W35,X35)</f>
        <v/>
      </c>
      <c r="AR35" s="17" t="str">
        <f t="shared" ref="AR35" si="133">IF(Z35="",Y35,Z35)</f>
        <v/>
      </c>
      <c r="AT35" s="17" t="str">
        <f t="shared" ref="AT35" si="134">IF(AB35="",AA35,AB35)</f>
        <v/>
      </c>
      <c r="AV35" s="17" t="str">
        <f t="shared" ref="AV35" si="135">IF(AD35="",AC35,AD35)</f>
        <v/>
      </c>
      <c r="AX35" s="17" t="str">
        <f t="shared" ref="AX35" si="136">IF(AF35="",AE35,AF35)</f>
        <v/>
      </c>
      <c r="AZ35" s="17" t="str">
        <f t="shared" ref="AZ35" si="137">IF(AH35="",AG35,AH35)</f>
        <v/>
      </c>
    </row>
    <row r="36" spans="2:52" ht="28" x14ac:dyDescent="0.15">
      <c r="B36" s="40">
        <f t="shared" ref="B36:B38" si="138">B35+0.1</f>
        <v>4.1999999999999993</v>
      </c>
      <c r="C36" s="15" t="s">
        <v>178</v>
      </c>
      <c r="D36" s="30" t="s">
        <v>153</v>
      </c>
      <c r="E36" s="30" t="s">
        <v>147</v>
      </c>
      <c r="F36" s="30" t="s">
        <v>154</v>
      </c>
      <c r="G36" s="30" t="s">
        <v>155</v>
      </c>
      <c r="H36" s="24"/>
      <c r="I36" s="24"/>
      <c r="J36" s="24"/>
      <c r="K36" s="24"/>
      <c r="L36" s="24"/>
      <c r="M36" s="24"/>
      <c r="N36" s="24"/>
      <c r="O36" s="24"/>
      <c r="P36" s="83"/>
      <c r="S36" s="39" t="str">
        <f t="shared" si="122"/>
        <v/>
      </c>
      <c r="T36" s="122"/>
      <c r="U36" s="39" t="str">
        <f t="shared" si="123"/>
        <v/>
      </c>
      <c r="V36" s="122"/>
      <c r="W36" s="39" t="str">
        <f t="shared" si="124"/>
        <v/>
      </c>
      <c r="X36" s="122"/>
      <c r="Y36" s="39" t="str">
        <f t="shared" si="125"/>
        <v/>
      </c>
      <c r="Z36" s="122"/>
      <c r="AA36" s="39" t="str">
        <f t="shared" si="126"/>
        <v/>
      </c>
      <c r="AB36" s="122"/>
      <c r="AC36" s="39" t="str">
        <f t="shared" si="127"/>
        <v/>
      </c>
      <c r="AD36" s="122"/>
      <c r="AE36" s="39" t="str">
        <f t="shared" si="128"/>
        <v/>
      </c>
      <c r="AF36" s="122"/>
      <c r="AG36" s="39" t="str">
        <f t="shared" si="129"/>
        <v/>
      </c>
      <c r="AH36" s="122"/>
      <c r="AI36" s="83"/>
      <c r="AL36" s="17" t="str">
        <f t="shared" ref="AL36:AL38" si="139">IF(T36="",S36,T36)</f>
        <v/>
      </c>
      <c r="AN36" s="17" t="str">
        <f t="shared" ref="AN36:AN38" si="140">IF(V36="",U36,V36)</f>
        <v/>
      </c>
      <c r="AP36" s="17" t="str">
        <f t="shared" ref="AP36:AP38" si="141">IF(X36="",W36,X36)</f>
        <v/>
      </c>
      <c r="AR36" s="17" t="str">
        <f t="shared" ref="AR36:AR38" si="142">IF(Z36="",Y36,Z36)</f>
        <v/>
      </c>
      <c r="AT36" s="17" t="str">
        <f t="shared" ref="AT36:AT38" si="143">IF(AB36="",AA36,AB36)</f>
        <v/>
      </c>
      <c r="AV36" s="17" t="str">
        <f t="shared" ref="AV36:AV38" si="144">IF(AD36="",AC36,AD36)</f>
        <v/>
      </c>
      <c r="AX36" s="17" t="str">
        <f t="shared" ref="AX36:AX38" si="145">IF(AF36="",AE36,AF36)</f>
        <v/>
      </c>
      <c r="AZ36" s="17" t="str">
        <f t="shared" ref="AZ36:AZ38" si="146">IF(AH36="",AG36,AH36)</f>
        <v/>
      </c>
    </row>
    <row r="37" spans="2:52" ht="28" x14ac:dyDescent="0.15">
      <c r="B37" s="40">
        <f t="shared" si="138"/>
        <v>4.2999999999999989</v>
      </c>
      <c r="C37" s="15" t="s">
        <v>156</v>
      </c>
      <c r="D37" s="30" t="s">
        <v>180</v>
      </c>
      <c r="E37" s="30" t="s">
        <v>177</v>
      </c>
      <c r="F37" s="30" t="s">
        <v>179</v>
      </c>
      <c r="G37" s="30" t="s">
        <v>181</v>
      </c>
      <c r="H37" s="24"/>
      <c r="I37" s="24"/>
      <c r="J37" s="24"/>
      <c r="K37" s="24"/>
      <c r="L37" s="24"/>
      <c r="M37" s="24"/>
      <c r="N37" s="24"/>
      <c r="O37" s="24"/>
      <c r="P37" s="83"/>
      <c r="S37" s="39" t="str">
        <f t="shared" si="122"/>
        <v/>
      </c>
      <c r="T37" s="122"/>
      <c r="U37" s="39" t="str">
        <f t="shared" si="123"/>
        <v/>
      </c>
      <c r="V37" s="122"/>
      <c r="W37" s="39" t="str">
        <f t="shared" si="124"/>
        <v/>
      </c>
      <c r="X37" s="122"/>
      <c r="Y37" s="39" t="str">
        <f t="shared" si="125"/>
        <v/>
      </c>
      <c r="Z37" s="122"/>
      <c r="AA37" s="39" t="str">
        <f t="shared" si="126"/>
        <v/>
      </c>
      <c r="AB37" s="122"/>
      <c r="AC37" s="39" t="str">
        <f t="shared" si="127"/>
        <v/>
      </c>
      <c r="AD37" s="122"/>
      <c r="AE37" s="39" t="str">
        <f t="shared" si="128"/>
        <v/>
      </c>
      <c r="AF37" s="122"/>
      <c r="AG37" s="39" t="str">
        <f t="shared" si="129"/>
        <v/>
      </c>
      <c r="AH37" s="122"/>
      <c r="AI37" s="83"/>
      <c r="AL37" s="17" t="str">
        <f t="shared" si="139"/>
        <v/>
      </c>
      <c r="AN37" s="17" t="str">
        <f t="shared" si="140"/>
        <v/>
      </c>
      <c r="AP37" s="17" t="str">
        <f t="shared" si="141"/>
        <v/>
      </c>
      <c r="AR37" s="17" t="str">
        <f t="shared" si="142"/>
        <v/>
      </c>
      <c r="AT37" s="17" t="str">
        <f t="shared" si="143"/>
        <v/>
      </c>
      <c r="AV37" s="17" t="str">
        <f t="shared" si="144"/>
        <v/>
      </c>
      <c r="AX37" s="17" t="str">
        <f t="shared" si="145"/>
        <v/>
      </c>
      <c r="AZ37" s="17" t="str">
        <f t="shared" si="146"/>
        <v/>
      </c>
    </row>
    <row r="38" spans="2:52" ht="14" x14ac:dyDescent="0.15">
      <c r="B38" s="40">
        <f t="shared" si="138"/>
        <v>4.3999999999999986</v>
      </c>
      <c r="C38" s="15" t="s">
        <v>189</v>
      </c>
      <c r="D38" s="30" t="s">
        <v>30</v>
      </c>
      <c r="E38" s="30" t="s">
        <v>48</v>
      </c>
      <c r="F38" s="30" t="s">
        <v>29</v>
      </c>
      <c r="G38" s="30" t="s">
        <v>190</v>
      </c>
      <c r="H38" s="24"/>
      <c r="I38" s="24"/>
      <c r="J38" s="24"/>
      <c r="K38" s="24"/>
      <c r="L38" s="24"/>
      <c r="M38" s="24"/>
      <c r="N38" s="24"/>
      <c r="O38" s="24"/>
      <c r="P38" s="83"/>
      <c r="S38" s="39" t="str">
        <f t="shared" si="122"/>
        <v/>
      </c>
      <c r="T38" s="122"/>
      <c r="U38" s="39" t="str">
        <f t="shared" si="123"/>
        <v/>
      </c>
      <c r="V38" s="122"/>
      <c r="W38" s="39" t="str">
        <f t="shared" si="124"/>
        <v/>
      </c>
      <c r="X38" s="122"/>
      <c r="Y38" s="39" t="str">
        <f t="shared" si="125"/>
        <v/>
      </c>
      <c r="Z38" s="122"/>
      <c r="AA38" s="39" t="str">
        <f t="shared" si="126"/>
        <v/>
      </c>
      <c r="AB38" s="122"/>
      <c r="AC38" s="39" t="str">
        <f t="shared" si="127"/>
        <v/>
      </c>
      <c r="AD38" s="122"/>
      <c r="AE38" s="39" t="str">
        <f t="shared" si="128"/>
        <v/>
      </c>
      <c r="AF38" s="122"/>
      <c r="AG38" s="39" t="str">
        <f t="shared" si="129"/>
        <v/>
      </c>
      <c r="AH38" s="122"/>
      <c r="AI38" s="83"/>
      <c r="AL38" s="17" t="str">
        <f t="shared" si="139"/>
        <v/>
      </c>
      <c r="AN38" s="17" t="str">
        <f t="shared" si="140"/>
        <v/>
      </c>
      <c r="AP38" s="17" t="str">
        <f t="shared" si="141"/>
        <v/>
      </c>
      <c r="AR38" s="17" t="str">
        <f t="shared" si="142"/>
        <v/>
      </c>
      <c r="AT38" s="17" t="str">
        <f t="shared" si="143"/>
        <v/>
      </c>
      <c r="AV38" s="17" t="str">
        <f t="shared" si="144"/>
        <v/>
      </c>
      <c r="AX38" s="17" t="str">
        <f t="shared" si="145"/>
        <v/>
      </c>
      <c r="AZ38" s="17" t="str">
        <f t="shared" si="146"/>
        <v/>
      </c>
    </row>
    <row r="39" spans="2:52" s="18" customFormat="1" ht="24" customHeight="1" x14ac:dyDescent="0.15">
      <c r="G39" s="18" t="s">
        <v>130</v>
      </c>
      <c r="H39" s="35" t="str">
        <f t="shared" ref="H39:O39" si="147">IF(SUM(H35:H38)=0,"",ROUNDDOWN(AVERAGE(H35:H38),1))</f>
        <v/>
      </c>
      <c r="I39" s="35" t="str">
        <f t="shared" si="147"/>
        <v/>
      </c>
      <c r="J39" s="35" t="str">
        <f t="shared" si="147"/>
        <v/>
      </c>
      <c r="K39" s="35" t="str">
        <f t="shared" si="147"/>
        <v/>
      </c>
      <c r="L39" s="35" t="str">
        <f t="shared" si="147"/>
        <v/>
      </c>
      <c r="M39" s="35" t="str">
        <f t="shared" si="147"/>
        <v/>
      </c>
      <c r="N39" s="35" t="str">
        <f t="shared" si="147"/>
        <v/>
      </c>
      <c r="O39" s="35" t="str">
        <f t="shared" si="147"/>
        <v/>
      </c>
      <c r="P39" s="84"/>
      <c r="S39" s="35" t="str">
        <f>IF(SUM(S35:S38)=0,"",ROUNDDOWN(AVERAGE(S35:S38),1))</f>
        <v/>
      </c>
      <c r="T39" s="35" t="str">
        <f>AL39</f>
        <v/>
      </c>
      <c r="U39" s="35" t="str">
        <f>IF(SUM(U35:U38)=0,"",ROUNDDOWN(AVERAGE(U35:U38),1))</f>
        <v/>
      </c>
      <c r="V39" s="35" t="str">
        <f>AN39</f>
        <v/>
      </c>
      <c r="W39" s="35" t="str">
        <f>IF(SUM(W35:W38)=0,"",ROUNDDOWN(AVERAGE(W35:W38),1))</f>
        <v/>
      </c>
      <c r="X39" s="35" t="str">
        <f>AP39</f>
        <v/>
      </c>
      <c r="Y39" s="35" t="str">
        <f>IF(SUM(Y35:Y38)=0,"",ROUNDDOWN(AVERAGE(Y35:Y38),1))</f>
        <v/>
      </c>
      <c r="Z39" s="35" t="str">
        <f>AR39</f>
        <v/>
      </c>
      <c r="AA39" s="35" t="str">
        <f>IF(SUM(AA35:AA38)=0,"",ROUNDDOWN(AVERAGE(AA35:AA38),1))</f>
        <v/>
      </c>
      <c r="AB39" s="35" t="str">
        <f>AT39</f>
        <v/>
      </c>
      <c r="AC39" s="35" t="str">
        <f>IF(SUM(AC35:AC38)=0,"",ROUNDDOWN(AVERAGE(AC35:AC38),1))</f>
        <v/>
      </c>
      <c r="AD39" s="35" t="str">
        <f>AV39</f>
        <v/>
      </c>
      <c r="AE39" s="35" t="str">
        <f>IF(SUM(AE35:AE38)=0,"",ROUNDDOWN(AVERAGE(AE35:AE38),1))</f>
        <v/>
      </c>
      <c r="AF39" s="35" t="str">
        <f>AX39</f>
        <v/>
      </c>
      <c r="AG39" s="35" t="str">
        <f>IF(SUM(AG35:AG38)=0,"",ROUNDDOWN(AVERAGE(AG35:AG38),1))</f>
        <v/>
      </c>
      <c r="AH39" s="35" t="str">
        <f>AZ39</f>
        <v/>
      </c>
      <c r="AI39" s="84"/>
      <c r="AK39" s="37"/>
      <c r="AL39" s="37" t="str">
        <f>IF(SUM(AL35:AL38)=0,"",ROUNDDOWN(AVERAGE(AL35:AL38),1))</f>
        <v/>
      </c>
      <c r="AM39" s="37"/>
      <c r="AN39" s="37" t="str">
        <f>IF(SUM(AN35:AN38)=0,"",ROUNDDOWN(AVERAGE(AN35:AN38),1))</f>
        <v/>
      </c>
      <c r="AO39" s="37"/>
      <c r="AP39" s="37" t="str">
        <f>IF(SUM(AP35:AP38)=0,"",ROUNDDOWN(AVERAGE(AP35:AP38),1))</f>
        <v/>
      </c>
      <c r="AQ39" s="37"/>
      <c r="AR39" s="37" t="str">
        <f>IF(SUM(AR35:AR38)=0,"",ROUNDDOWN(AVERAGE(AR35:AR38),1))</f>
        <v/>
      </c>
      <c r="AS39" s="37"/>
      <c r="AT39" s="37" t="str">
        <f>IF(SUM(AT35:AT38)=0,"",ROUNDDOWN(AVERAGE(AT35:AT38),1))</f>
        <v/>
      </c>
      <c r="AU39" s="37"/>
      <c r="AV39" s="37" t="str">
        <f>IF(SUM(AV35:AV38)=0,"",ROUNDDOWN(AVERAGE(AV35:AV38),1))</f>
        <v/>
      </c>
      <c r="AW39" s="37"/>
      <c r="AX39" s="37" t="str">
        <f>IF(SUM(AX35:AX38)=0,"",ROUNDDOWN(AVERAGE(AX35:AX38),1))</f>
        <v/>
      </c>
      <c r="AY39" s="37"/>
      <c r="AZ39" s="37" t="str">
        <f>IF(SUM(AZ35:AZ38)=0,"",ROUNDDOWN(AVERAGE(AZ35:AZ38),1))</f>
        <v/>
      </c>
    </row>
    <row r="40" spans="2:52" ht="24" customHeight="1" x14ac:dyDescent="0.15">
      <c r="C40" s="16"/>
      <c r="D40" s="28"/>
      <c r="E40" s="28"/>
      <c r="F40" s="28"/>
      <c r="G40" s="18" t="s">
        <v>72</v>
      </c>
      <c r="H40" s="24"/>
      <c r="I40" s="24"/>
      <c r="J40" s="24"/>
      <c r="K40" s="24"/>
      <c r="L40" s="24"/>
      <c r="M40" s="24"/>
      <c r="N40" s="24"/>
      <c r="O40" s="24"/>
      <c r="P40" s="85" t="str">
        <f>P$15</f>
        <v>Use these cells to override the calculated ratings.</v>
      </c>
      <c r="S40" s="39" t="str">
        <f t="shared" ref="S40" si="148">IF(H40="","",H40)</f>
        <v/>
      </c>
      <c r="T40" s="122"/>
      <c r="U40" s="39" t="str">
        <f t="shared" ref="U40" si="149">IF(I40="","",I40)</f>
        <v/>
      </c>
      <c r="V40" s="122"/>
      <c r="W40" s="39" t="str">
        <f t="shared" ref="W40" si="150">IF(J40="","",J40)</f>
        <v/>
      </c>
      <c r="X40" s="122"/>
      <c r="Y40" s="39" t="str">
        <f t="shared" ref="Y40" si="151">IF(K40="","",K40)</f>
        <v/>
      </c>
      <c r="Z40" s="122"/>
      <c r="AA40" s="39" t="str">
        <f t="shared" ref="AA40" si="152">IF(L40="","",L40)</f>
        <v/>
      </c>
      <c r="AB40" s="122"/>
      <c r="AC40" s="39" t="str">
        <f t="shared" ref="AC40" si="153">IF(M40="","",M40)</f>
        <v/>
      </c>
      <c r="AD40" s="122"/>
      <c r="AE40" s="39" t="str">
        <f t="shared" ref="AE40" si="154">IF(N40="","",N40)</f>
        <v/>
      </c>
      <c r="AF40" s="122"/>
      <c r="AG40" s="39" t="str">
        <f t="shared" ref="AG40" si="155">IF(O40="","",O40)</f>
        <v/>
      </c>
      <c r="AH40" s="122"/>
      <c r="AI40" s="85" t="str">
        <f>AI$15</f>
        <v>Use these cells to override the calculated ratings.</v>
      </c>
      <c r="AL40" s="17">
        <f>T40</f>
        <v>0</v>
      </c>
      <c r="AN40" s="17">
        <f t="shared" ref="AN40" si="156">V40</f>
        <v>0</v>
      </c>
      <c r="AP40" s="17">
        <f t="shared" ref="AP40" si="157">X40</f>
        <v>0</v>
      </c>
      <c r="AR40" s="17">
        <f t="shared" ref="AR40" si="158">Z40</f>
        <v>0</v>
      </c>
      <c r="AT40" s="17">
        <f t="shared" ref="AT40" si="159">AB40</f>
        <v>0</v>
      </c>
      <c r="AV40" s="17">
        <f t="shared" ref="AV40" si="160">AD40</f>
        <v>0</v>
      </c>
      <c r="AX40" s="17">
        <f t="shared" ref="AX40" si="161">AF40</f>
        <v>0</v>
      </c>
      <c r="AZ40" s="17">
        <f t="shared" ref="AZ40" si="162">AH40</f>
        <v>0</v>
      </c>
    </row>
    <row r="41" spans="2:52" x14ac:dyDescent="0.15">
      <c r="C41" s="16"/>
      <c r="D41" s="29"/>
      <c r="E41" s="29"/>
      <c r="F41" s="29"/>
      <c r="G41" s="29"/>
    </row>
    <row r="42" spans="2:52" ht="83" customHeight="1" x14ac:dyDescent="0.15">
      <c r="B42" s="41">
        <v>5</v>
      </c>
      <c r="C42" s="174" t="str">
        <f>'Ratings Summary'!C13</f>
        <v xml:space="preserve">Stakeholders and integration (strategy-related complexity): this indicator covers the influence of formal strategy from the sponsoring organization(s) and the standards, regulations, informal strategies, and politics which may influence the project, program, or portfolio. Other factors may include the importance of outcomes for the organization; the measure of agreement among stakeholders; the informal power, interests, and resistance surrounding the project, program, or portfolio; and any legal or regulatory requirements.
</v>
      </c>
      <c r="D42" s="175"/>
      <c r="E42" s="175"/>
      <c r="F42" s="175"/>
      <c r="G42" s="176"/>
    </row>
    <row r="43" spans="2:52" ht="28" x14ac:dyDescent="0.15">
      <c r="B43" s="40">
        <f>B42+0.1</f>
        <v>5.0999999999999996</v>
      </c>
      <c r="C43" s="15" t="s">
        <v>192</v>
      </c>
      <c r="D43" s="30" t="s">
        <v>193</v>
      </c>
      <c r="E43" s="30" t="s">
        <v>194</v>
      </c>
      <c r="F43" s="30" t="s">
        <v>195</v>
      </c>
      <c r="G43" s="30" t="s">
        <v>196</v>
      </c>
      <c r="H43" s="24"/>
      <c r="I43" s="24"/>
      <c r="J43" s="24"/>
      <c r="K43" s="24"/>
      <c r="L43" s="24"/>
      <c r="M43" s="24"/>
      <c r="N43" s="24"/>
      <c r="O43" s="24"/>
      <c r="P43" s="83"/>
      <c r="S43" s="39" t="str">
        <f t="shared" ref="S43:S46" si="163">IF(H43="","",H43)</f>
        <v/>
      </c>
      <c r="T43" s="122"/>
      <c r="U43" s="39" t="str">
        <f t="shared" ref="U43:U46" si="164">IF(I43="","",I43)</f>
        <v/>
      </c>
      <c r="V43" s="122"/>
      <c r="W43" s="39" t="str">
        <f t="shared" ref="W43:W46" si="165">IF(J43="","",J43)</f>
        <v/>
      </c>
      <c r="X43" s="122"/>
      <c r="Y43" s="39" t="str">
        <f t="shared" ref="Y43:Y46" si="166">IF(K43="","",K43)</f>
        <v/>
      </c>
      <c r="Z43" s="122"/>
      <c r="AA43" s="39" t="str">
        <f t="shared" ref="AA43:AA46" si="167">IF(L43="","",L43)</f>
        <v/>
      </c>
      <c r="AB43" s="122"/>
      <c r="AC43" s="39" t="str">
        <f t="shared" ref="AC43:AC46" si="168">IF(M43="","",M43)</f>
        <v/>
      </c>
      <c r="AD43" s="122"/>
      <c r="AE43" s="39" t="str">
        <f t="shared" ref="AE43:AE46" si="169">IF(N43="","",N43)</f>
        <v/>
      </c>
      <c r="AF43" s="122"/>
      <c r="AG43" s="39" t="str">
        <f t="shared" ref="AG43:AG46" si="170">IF(O43="","",O43)</f>
        <v/>
      </c>
      <c r="AH43" s="122"/>
      <c r="AI43" s="83"/>
      <c r="AL43" s="17" t="str">
        <f t="shared" ref="AL43" si="171">IF(T43="",S43,T43)</f>
        <v/>
      </c>
      <c r="AN43" s="17" t="str">
        <f t="shared" ref="AN43" si="172">IF(V43="",U43,V43)</f>
        <v/>
      </c>
      <c r="AP43" s="17" t="str">
        <f t="shared" ref="AP43" si="173">IF(X43="",W43,X43)</f>
        <v/>
      </c>
      <c r="AR43" s="17" t="str">
        <f t="shared" ref="AR43" si="174">IF(Z43="",Y43,Z43)</f>
        <v/>
      </c>
      <c r="AT43" s="17" t="str">
        <f t="shared" ref="AT43" si="175">IF(AB43="",AA43,AB43)</f>
        <v/>
      </c>
      <c r="AV43" s="17" t="str">
        <f t="shared" ref="AV43" si="176">IF(AD43="",AC43,AD43)</f>
        <v/>
      </c>
      <c r="AX43" s="17" t="str">
        <f t="shared" ref="AX43" si="177">IF(AF43="",AE43,AF43)</f>
        <v/>
      </c>
      <c r="AZ43" s="17" t="str">
        <f t="shared" ref="AZ43" si="178">IF(AH43="",AG43,AH43)</f>
        <v/>
      </c>
    </row>
    <row r="44" spans="2:52" ht="28" x14ac:dyDescent="0.15">
      <c r="B44" s="40">
        <f t="shared" ref="B44:B46" si="179">B43+0.1</f>
        <v>5.1999999999999993</v>
      </c>
      <c r="C44" s="15" t="s">
        <v>197</v>
      </c>
      <c r="D44" s="30" t="s">
        <v>55</v>
      </c>
      <c r="E44" s="30" t="s">
        <v>48</v>
      </c>
      <c r="F44" s="30" t="s">
        <v>30</v>
      </c>
      <c r="G44" s="30" t="s">
        <v>183</v>
      </c>
      <c r="H44" s="24"/>
      <c r="I44" s="24"/>
      <c r="J44" s="24"/>
      <c r="K44" s="24"/>
      <c r="L44" s="24"/>
      <c r="M44" s="24"/>
      <c r="N44" s="24"/>
      <c r="O44" s="24"/>
      <c r="P44" s="83"/>
      <c r="S44" s="39" t="str">
        <f t="shared" si="163"/>
        <v/>
      </c>
      <c r="T44" s="122"/>
      <c r="U44" s="39" t="str">
        <f t="shared" si="164"/>
        <v/>
      </c>
      <c r="V44" s="122"/>
      <c r="W44" s="39" t="str">
        <f t="shared" si="165"/>
        <v/>
      </c>
      <c r="X44" s="122"/>
      <c r="Y44" s="39" t="str">
        <f t="shared" si="166"/>
        <v/>
      </c>
      <c r="Z44" s="122"/>
      <c r="AA44" s="39" t="str">
        <f t="shared" si="167"/>
        <v/>
      </c>
      <c r="AB44" s="122"/>
      <c r="AC44" s="39" t="str">
        <f t="shared" si="168"/>
        <v/>
      </c>
      <c r="AD44" s="122"/>
      <c r="AE44" s="39" t="str">
        <f t="shared" si="169"/>
        <v/>
      </c>
      <c r="AF44" s="122"/>
      <c r="AG44" s="39" t="str">
        <f t="shared" si="170"/>
        <v/>
      </c>
      <c r="AH44" s="122"/>
      <c r="AI44" s="83"/>
      <c r="AL44" s="17" t="str">
        <f t="shared" ref="AL44:AL46" si="180">IF(T44="",S44,T44)</f>
        <v/>
      </c>
      <c r="AN44" s="17" t="str">
        <f t="shared" ref="AN44:AN46" si="181">IF(V44="",U44,V44)</f>
        <v/>
      </c>
      <c r="AP44" s="17" t="str">
        <f t="shared" ref="AP44:AP46" si="182">IF(X44="",W44,X44)</f>
        <v/>
      </c>
      <c r="AR44" s="17" t="str">
        <f t="shared" ref="AR44:AR46" si="183">IF(Z44="",Y44,Z44)</f>
        <v/>
      </c>
      <c r="AT44" s="17" t="str">
        <f t="shared" ref="AT44:AT46" si="184">IF(AB44="",AA44,AB44)</f>
        <v/>
      </c>
      <c r="AV44" s="17" t="str">
        <f t="shared" ref="AV44:AV46" si="185">IF(AD44="",AC44,AD44)</f>
        <v/>
      </c>
      <c r="AX44" s="17" t="str">
        <f t="shared" ref="AX44:AX46" si="186">IF(AF44="",AE44,AF44)</f>
        <v/>
      </c>
      <c r="AZ44" s="17" t="str">
        <f t="shared" ref="AZ44:AZ46" si="187">IF(AH44="",AG44,AH44)</f>
        <v/>
      </c>
    </row>
    <row r="45" spans="2:52" ht="28" x14ac:dyDescent="0.15">
      <c r="B45" s="40">
        <f t="shared" si="179"/>
        <v>5.2999999999999989</v>
      </c>
      <c r="C45" s="15" t="s">
        <v>182</v>
      </c>
      <c r="D45" s="30" t="s">
        <v>51</v>
      </c>
      <c r="E45" s="30" t="s">
        <v>52</v>
      </c>
      <c r="F45" s="30" t="s">
        <v>53</v>
      </c>
      <c r="G45" s="30" t="s">
        <v>54</v>
      </c>
      <c r="H45" s="24"/>
      <c r="I45" s="24"/>
      <c r="J45" s="24"/>
      <c r="K45" s="24"/>
      <c r="L45" s="24"/>
      <c r="M45" s="24"/>
      <c r="N45" s="24"/>
      <c r="O45" s="24"/>
      <c r="P45" s="83"/>
      <c r="S45" s="39" t="str">
        <f t="shared" si="163"/>
        <v/>
      </c>
      <c r="T45" s="122"/>
      <c r="U45" s="39" t="str">
        <f t="shared" si="164"/>
        <v/>
      </c>
      <c r="V45" s="122"/>
      <c r="W45" s="39" t="str">
        <f t="shared" si="165"/>
        <v/>
      </c>
      <c r="X45" s="122"/>
      <c r="Y45" s="39" t="str">
        <f t="shared" si="166"/>
        <v/>
      </c>
      <c r="Z45" s="122"/>
      <c r="AA45" s="39" t="str">
        <f t="shared" si="167"/>
        <v/>
      </c>
      <c r="AB45" s="122"/>
      <c r="AC45" s="39" t="str">
        <f t="shared" si="168"/>
        <v/>
      </c>
      <c r="AD45" s="122"/>
      <c r="AE45" s="39" t="str">
        <f t="shared" si="169"/>
        <v/>
      </c>
      <c r="AF45" s="122"/>
      <c r="AG45" s="39" t="str">
        <f t="shared" si="170"/>
        <v/>
      </c>
      <c r="AH45" s="122"/>
      <c r="AI45" s="83"/>
      <c r="AL45" s="17" t="str">
        <f t="shared" si="180"/>
        <v/>
      </c>
      <c r="AN45" s="17" t="str">
        <f t="shared" si="181"/>
        <v/>
      </c>
      <c r="AP45" s="17" t="str">
        <f t="shared" si="182"/>
        <v/>
      </c>
      <c r="AR45" s="17" t="str">
        <f t="shared" si="183"/>
        <v/>
      </c>
      <c r="AT45" s="17" t="str">
        <f t="shared" si="184"/>
        <v/>
      </c>
      <c r="AV45" s="17" t="str">
        <f t="shared" si="185"/>
        <v/>
      </c>
      <c r="AX45" s="17" t="str">
        <f t="shared" si="186"/>
        <v/>
      </c>
      <c r="AZ45" s="17" t="str">
        <f t="shared" si="187"/>
        <v/>
      </c>
    </row>
    <row r="46" spans="2:52" ht="14" x14ac:dyDescent="0.15">
      <c r="B46" s="40">
        <f t="shared" si="179"/>
        <v>5.3999999999999986</v>
      </c>
      <c r="C46" s="15" t="s">
        <v>66</v>
      </c>
      <c r="D46" s="30" t="s">
        <v>56</v>
      </c>
      <c r="E46" s="30" t="s">
        <v>57</v>
      </c>
      <c r="F46" s="30" t="s">
        <v>32</v>
      </c>
      <c r="G46" s="30" t="s">
        <v>58</v>
      </c>
      <c r="H46" s="24"/>
      <c r="I46" s="24"/>
      <c r="J46" s="24"/>
      <c r="K46" s="24"/>
      <c r="L46" s="24"/>
      <c r="M46" s="24"/>
      <c r="N46" s="24"/>
      <c r="O46" s="24"/>
      <c r="P46" s="83"/>
      <c r="S46" s="39" t="str">
        <f t="shared" si="163"/>
        <v/>
      </c>
      <c r="T46" s="122"/>
      <c r="U46" s="39" t="str">
        <f t="shared" si="164"/>
        <v/>
      </c>
      <c r="V46" s="122"/>
      <c r="W46" s="39" t="str">
        <f t="shared" si="165"/>
        <v/>
      </c>
      <c r="X46" s="122"/>
      <c r="Y46" s="39" t="str">
        <f t="shared" si="166"/>
        <v/>
      </c>
      <c r="Z46" s="122"/>
      <c r="AA46" s="39" t="str">
        <f t="shared" si="167"/>
        <v/>
      </c>
      <c r="AB46" s="122"/>
      <c r="AC46" s="39" t="str">
        <f t="shared" si="168"/>
        <v/>
      </c>
      <c r="AD46" s="122"/>
      <c r="AE46" s="39" t="str">
        <f t="shared" si="169"/>
        <v/>
      </c>
      <c r="AF46" s="122"/>
      <c r="AG46" s="39" t="str">
        <f t="shared" si="170"/>
        <v/>
      </c>
      <c r="AH46" s="122"/>
      <c r="AI46" s="83"/>
      <c r="AL46" s="17" t="str">
        <f t="shared" si="180"/>
        <v/>
      </c>
      <c r="AN46" s="17" t="str">
        <f t="shared" si="181"/>
        <v/>
      </c>
      <c r="AP46" s="17" t="str">
        <f t="shared" si="182"/>
        <v/>
      </c>
      <c r="AR46" s="17" t="str">
        <f t="shared" si="183"/>
        <v/>
      </c>
      <c r="AT46" s="17" t="str">
        <f t="shared" si="184"/>
        <v/>
      </c>
      <c r="AV46" s="17" t="str">
        <f t="shared" si="185"/>
        <v/>
      </c>
      <c r="AX46" s="17" t="str">
        <f t="shared" si="186"/>
        <v/>
      </c>
      <c r="AZ46" s="17" t="str">
        <f t="shared" si="187"/>
        <v/>
      </c>
    </row>
    <row r="47" spans="2:52" s="18" customFormat="1" ht="24" customHeight="1" x14ac:dyDescent="0.15">
      <c r="G47" s="18" t="s">
        <v>130</v>
      </c>
      <c r="H47" s="35" t="str">
        <f t="shared" ref="H47:O47" si="188">IF(SUM(H43:H46)=0,"",ROUNDDOWN(AVERAGE(H43:H46),1))</f>
        <v/>
      </c>
      <c r="I47" s="35" t="str">
        <f t="shared" si="188"/>
        <v/>
      </c>
      <c r="J47" s="35" t="str">
        <f t="shared" si="188"/>
        <v/>
      </c>
      <c r="K47" s="35" t="str">
        <f t="shared" si="188"/>
        <v/>
      </c>
      <c r="L47" s="35" t="str">
        <f t="shared" si="188"/>
        <v/>
      </c>
      <c r="M47" s="35" t="str">
        <f t="shared" si="188"/>
        <v/>
      </c>
      <c r="N47" s="35" t="str">
        <f t="shared" si="188"/>
        <v/>
      </c>
      <c r="O47" s="35" t="str">
        <f t="shared" si="188"/>
        <v/>
      </c>
      <c r="P47" s="84"/>
      <c r="S47" s="35" t="str">
        <f>IF(SUM(S43:S46)=0,"",ROUNDDOWN(AVERAGE(S43:S46),1))</f>
        <v/>
      </c>
      <c r="T47" s="35" t="str">
        <f>AL47</f>
        <v/>
      </c>
      <c r="U47" s="35" t="str">
        <f>IF(SUM(U43:U46)=0,"",ROUNDDOWN(AVERAGE(U43:U46),1))</f>
        <v/>
      </c>
      <c r="V47" s="35" t="str">
        <f>AN47</f>
        <v/>
      </c>
      <c r="W47" s="35" t="str">
        <f>IF(SUM(W43:W46)=0,"",ROUNDDOWN(AVERAGE(W43:W46),1))</f>
        <v/>
      </c>
      <c r="X47" s="35" t="str">
        <f>AP47</f>
        <v/>
      </c>
      <c r="Y47" s="35" t="str">
        <f>IF(SUM(Y43:Y46)=0,"",ROUNDDOWN(AVERAGE(Y43:Y46),1))</f>
        <v/>
      </c>
      <c r="Z47" s="35" t="str">
        <f>AR47</f>
        <v/>
      </c>
      <c r="AA47" s="35" t="str">
        <f>IF(SUM(AA43:AA46)=0,"",ROUNDDOWN(AVERAGE(AA43:AA46),1))</f>
        <v/>
      </c>
      <c r="AB47" s="35" t="str">
        <f>AT47</f>
        <v/>
      </c>
      <c r="AC47" s="35" t="str">
        <f>IF(SUM(AC43:AC46)=0,"",ROUNDDOWN(AVERAGE(AC43:AC46),1))</f>
        <v/>
      </c>
      <c r="AD47" s="35" t="str">
        <f>AV47</f>
        <v/>
      </c>
      <c r="AE47" s="35" t="str">
        <f>IF(SUM(AE43:AE46)=0,"",ROUNDDOWN(AVERAGE(AE43:AE46),1))</f>
        <v/>
      </c>
      <c r="AF47" s="35" t="str">
        <f>AX47</f>
        <v/>
      </c>
      <c r="AG47" s="35" t="str">
        <f>IF(SUM(AG43:AG46)=0,"",ROUNDDOWN(AVERAGE(AG43:AG46),1))</f>
        <v/>
      </c>
      <c r="AH47" s="35" t="str">
        <f>AZ47</f>
        <v/>
      </c>
      <c r="AI47" s="84"/>
      <c r="AK47" s="37"/>
      <c r="AL47" s="37" t="str">
        <f>IF(SUM(AL43:AL46)=0,"",ROUNDDOWN(AVERAGE(AL43:AL46),1))</f>
        <v/>
      </c>
      <c r="AM47" s="37"/>
      <c r="AN47" s="37" t="str">
        <f>IF(SUM(AN43:AN46)=0,"",ROUNDDOWN(AVERAGE(AN43:AN46),1))</f>
        <v/>
      </c>
      <c r="AO47" s="37"/>
      <c r="AP47" s="37" t="str">
        <f>IF(SUM(AP43:AP46)=0,"",ROUNDDOWN(AVERAGE(AP43:AP46),1))</f>
        <v/>
      </c>
      <c r="AQ47" s="37"/>
      <c r="AR47" s="37" t="str">
        <f>IF(SUM(AR43:AR46)=0,"",ROUNDDOWN(AVERAGE(AR43:AR46),1))</f>
        <v/>
      </c>
      <c r="AS47" s="37"/>
      <c r="AT47" s="37" t="str">
        <f>IF(SUM(AT43:AT46)=0,"",ROUNDDOWN(AVERAGE(AT43:AT46),1))</f>
        <v/>
      </c>
      <c r="AU47" s="37"/>
      <c r="AV47" s="37" t="str">
        <f>IF(SUM(AV43:AV46)=0,"",ROUNDDOWN(AVERAGE(AV43:AV46),1))</f>
        <v/>
      </c>
      <c r="AW47" s="37"/>
      <c r="AX47" s="37" t="str">
        <f>IF(SUM(AX43:AX46)=0,"",ROUNDDOWN(AVERAGE(AX43:AX46),1))</f>
        <v/>
      </c>
      <c r="AY47" s="37"/>
      <c r="AZ47" s="37" t="str">
        <f>IF(SUM(AZ43:AZ46)=0,"",ROUNDDOWN(AVERAGE(AZ43:AZ46),1))</f>
        <v/>
      </c>
    </row>
    <row r="48" spans="2:52" ht="24" customHeight="1" x14ac:dyDescent="0.15">
      <c r="C48" s="16"/>
      <c r="D48" s="28"/>
      <c r="E48" s="28"/>
      <c r="F48" s="28"/>
      <c r="G48" s="18" t="s">
        <v>72</v>
      </c>
      <c r="H48" s="24"/>
      <c r="I48" s="24"/>
      <c r="J48" s="24"/>
      <c r="K48" s="24"/>
      <c r="L48" s="24"/>
      <c r="M48" s="24"/>
      <c r="N48" s="24"/>
      <c r="O48" s="24"/>
      <c r="P48" s="85" t="str">
        <f>P$15</f>
        <v>Use these cells to override the calculated ratings.</v>
      </c>
      <c r="S48" s="39" t="str">
        <f t="shared" ref="S48" si="189">IF(H48="","",H48)</f>
        <v/>
      </c>
      <c r="T48" s="122"/>
      <c r="U48" s="39" t="str">
        <f t="shared" ref="U48" si="190">IF(I48="","",I48)</f>
        <v/>
      </c>
      <c r="V48" s="122"/>
      <c r="W48" s="39" t="str">
        <f t="shared" ref="W48" si="191">IF(J48="","",J48)</f>
        <v/>
      </c>
      <c r="X48" s="122"/>
      <c r="Y48" s="39" t="str">
        <f t="shared" ref="Y48" si="192">IF(K48="","",K48)</f>
        <v/>
      </c>
      <c r="Z48" s="122"/>
      <c r="AA48" s="39" t="str">
        <f t="shared" ref="AA48" si="193">IF(L48="","",L48)</f>
        <v/>
      </c>
      <c r="AB48" s="122"/>
      <c r="AC48" s="39" t="str">
        <f t="shared" ref="AC48" si="194">IF(M48="","",M48)</f>
        <v/>
      </c>
      <c r="AD48" s="122"/>
      <c r="AE48" s="39" t="str">
        <f t="shared" ref="AE48" si="195">IF(N48="","",N48)</f>
        <v/>
      </c>
      <c r="AF48" s="122"/>
      <c r="AG48" s="39" t="str">
        <f t="shared" ref="AG48" si="196">IF(O48="","",O48)</f>
        <v/>
      </c>
      <c r="AH48" s="122"/>
      <c r="AI48" s="85" t="str">
        <f>AI$15</f>
        <v>Use these cells to override the calculated ratings.</v>
      </c>
      <c r="AL48" s="17">
        <f>T48</f>
        <v>0</v>
      </c>
      <c r="AN48" s="17">
        <f t="shared" ref="AN48" si="197">V48</f>
        <v>0</v>
      </c>
      <c r="AP48" s="17">
        <f t="shared" ref="AP48" si="198">X48</f>
        <v>0</v>
      </c>
      <c r="AR48" s="17">
        <f t="shared" ref="AR48" si="199">Z48</f>
        <v>0</v>
      </c>
      <c r="AT48" s="17">
        <f t="shared" ref="AT48" si="200">AB48</f>
        <v>0</v>
      </c>
      <c r="AV48" s="17">
        <f t="shared" ref="AV48" si="201">AD48</f>
        <v>0</v>
      </c>
      <c r="AX48" s="17">
        <f t="shared" ref="AX48" si="202">AF48</f>
        <v>0</v>
      </c>
      <c r="AZ48" s="17">
        <f t="shared" ref="AZ48" si="203">AH48</f>
        <v>0</v>
      </c>
    </row>
    <row r="49" spans="2:52" x14ac:dyDescent="0.15">
      <c r="C49" s="16"/>
      <c r="D49" s="29"/>
      <c r="E49" s="29"/>
      <c r="F49" s="29"/>
      <c r="G49" s="29"/>
    </row>
    <row r="50" spans="2:52" ht="46" customHeight="1" x14ac:dyDescent="0.15">
      <c r="B50" s="41">
        <v>6</v>
      </c>
      <c r="C50" s="174" t="str">
        <f>'Ratings Summary'!C14</f>
        <v xml:space="preserve">Relations with permanent organizations (organization-related complexity): this indicator covers the amount and interrelatedness of the interfaces of the project, program, or portfolio with the organization's systems, structures, reporting, and decision-making processes.
</v>
      </c>
      <c r="D50" s="175"/>
      <c r="E50" s="175"/>
      <c r="F50" s="175"/>
      <c r="G50" s="176"/>
    </row>
    <row r="51" spans="2:52" ht="28" x14ac:dyDescent="0.15">
      <c r="B51" s="40">
        <f>B50+0.1</f>
        <v>6.1</v>
      </c>
      <c r="C51" s="15" t="s">
        <v>171</v>
      </c>
      <c r="D51" s="30" t="s">
        <v>60</v>
      </c>
      <c r="E51" s="30" t="s">
        <v>61</v>
      </c>
      <c r="F51" s="30" t="s">
        <v>62</v>
      </c>
      <c r="G51" s="30" t="s">
        <v>63</v>
      </c>
      <c r="H51" s="24"/>
      <c r="I51" s="24"/>
      <c r="J51" s="24"/>
      <c r="K51" s="24"/>
      <c r="L51" s="24"/>
      <c r="M51" s="24"/>
      <c r="N51" s="24"/>
      <c r="O51" s="24"/>
      <c r="P51" s="83"/>
      <c r="S51" s="39" t="str">
        <f t="shared" ref="S51:S53" si="204">IF(H51="","",H51)</f>
        <v/>
      </c>
      <c r="T51" s="122"/>
      <c r="U51" s="39" t="str">
        <f t="shared" ref="U51:U53" si="205">IF(I51="","",I51)</f>
        <v/>
      </c>
      <c r="V51" s="122"/>
      <c r="W51" s="39" t="str">
        <f t="shared" ref="W51:W53" si="206">IF(J51="","",J51)</f>
        <v/>
      </c>
      <c r="X51" s="122"/>
      <c r="Y51" s="39" t="str">
        <f t="shared" ref="Y51:Y53" si="207">IF(K51="","",K51)</f>
        <v/>
      </c>
      <c r="Z51" s="122"/>
      <c r="AA51" s="39" t="str">
        <f t="shared" ref="AA51:AA53" si="208">IF(L51="","",L51)</f>
        <v/>
      </c>
      <c r="AB51" s="122"/>
      <c r="AC51" s="39" t="str">
        <f t="shared" ref="AC51:AC53" si="209">IF(M51="","",M51)</f>
        <v/>
      </c>
      <c r="AD51" s="122"/>
      <c r="AE51" s="39" t="str">
        <f t="shared" ref="AE51:AE53" si="210">IF(N51="","",N51)</f>
        <v/>
      </c>
      <c r="AF51" s="122"/>
      <c r="AG51" s="39" t="str">
        <f t="shared" ref="AG51:AG53" si="211">IF(O51="","",O51)</f>
        <v/>
      </c>
      <c r="AH51" s="122"/>
      <c r="AI51" s="83"/>
      <c r="AL51" s="17" t="str">
        <f t="shared" ref="AL51:AL53" si="212">IF(T51="",S51,T51)</f>
        <v/>
      </c>
      <c r="AN51" s="17" t="str">
        <f t="shared" ref="AN51:AN53" si="213">IF(V51="",U51,V51)</f>
        <v/>
      </c>
      <c r="AP51" s="17" t="str">
        <f t="shared" ref="AP51:AP53" si="214">IF(X51="",W51,X51)</f>
        <v/>
      </c>
      <c r="AR51" s="17" t="str">
        <f t="shared" ref="AR51:AR53" si="215">IF(Z51="",Y51,Z51)</f>
        <v/>
      </c>
      <c r="AT51" s="17" t="str">
        <f t="shared" ref="AT51:AT53" si="216">IF(AB51="",AA51,AB51)</f>
        <v/>
      </c>
      <c r="AV51" s="17" t="str">
        <f t="shared" ref="AV51:AV53" si="217">IF(AD51="",AC51,AD51)</f>
        <v/>
      </c>
      <c r="AX51" s="17" t="str">
        <f t="shared" ref="AX51:AX53" si="218">IF(AF51="",AE51,AF51)</f>
        <v/>
      </c>
      <c r="AZ51" s="17" t="str">
        <f t="shared" ref="AZ51:AZ53" si="219">IF(AH51="",AG51,AH51)</f>
        <v/>
      </c>
    </row>
    <row r="52" spans="2:52" ht="28" x14ac:dyDescent="0.15">
      <c r="B52" s="40">
        <f>B51+0.1</f>
        <v>6.1999999999999993</v>
      </c>
      <c r="C52" s="15" t="s">
        <v>172</v>
      </c>
      <c r="D52" s="30" t="s">
        <v>60</v>
      </c>
      <c r="E52" s="30" t="s">
        <v>61</v>
      </c>
      <c r="F52" s="30" t="s">
        <v>62</v>
      </c>
      <c r="G52" s="30" t="s">
        <v>63</v>
      </c>
      <c r="H52" s="24"/>
      <c r="I52" s="24"/>
      <c r="J52" s="24"/>
      <c r="K52" s="24"/>
      <c r="L52" s="24"/>
      <c r="M52" s="24"/>
      <c r="N52" s="24"/>
      <c r="O52" s="24"/>
      <c r="P52" s="83"/>
      <c r="S52" s="39" t="str">
        <f t="shared" si="204"/>
        <v/>
      </c>
      <c r="T52" s="122"/>
      <c r="U52" s="39" t="str">
        <f t="shared" si="205"/>
        <v/>
      </c>
      <c r="V52" s="122"/>
      <c r="W52" s="39" t="str">
        <f t="shared" si="206"/>
        <v/>
      </c>
      <c r="X52" s="122"/>
      <c r="Y52" s="39" t="str">
        <f t="shared" si="207"/>
        <v/>
      </c>
      <c r="Z52" s="122"/>
      <c r="AA52" s="39" t="str">
        <f t="shared" si="208"/>
        <v/>
      </c>
      <c r="AB52" s="122"/>
      <c r="AC52" s="39" t="str">
        <f t="shared" si="209"/>
        <v/>
      </c>
      <c r="AD52" s="122"/>
      <c r="AE52" s="39" t="str">
        <f t="shared" si="210"/>
        <v/>
      </c>
      <c r="AF52" s="122"/>
      <c r="AG52" s="39" t="str">
        <f t="shared" si="211"/>
        <v/>
      </c>
      <c r="AH52" s="122"/>
      <c r="AI52" s="83"/>
      <c r="AL52" s="17" t="str">
        <f t="shared" si="212"/>
        <v/>
      </c>
      <c r="AN52" s="17" t="str">
        <f t="shared" si="213"/>
        <v/>
      </c>
      <c r="AP52" s="17" t="str">
        <f t="shared" si="214"/>
        <v/>
      </c>
      <c r="AR52" s="17" t="str">
        <f t="shared" si="215"/>
        <v/>
      </c>
      <c r="AT52" s="17" t="str">
        <f t="shared" si="216"/>
        <v/>
      </c>
      <c r="AV52" s="17" t="str">
        <f t="shared" si="217"/>
        <v/>
      </c>
      <c r="AX52" s="17" t="str">
        <f t="shared" si="218"/>
        <v/>
      </c>
      <c r="AZ52" s="17" t="str">
        <f t="shared" si="219"/>
        <v/>
      </c>
    </row>
    <row r="53" spans="2:52" ht="28" x14ac:dyDescent="0.15">
      <c r="B53" s="40">
        <f t="shared" ref="B53" si="220">B52+0.1</f>
        <v>6.2999999999999989</v>
      </c>
      <c r="C53" s="15" t="s">
        <v>173</v>
      </c>
      <c r="D53" s="30" t="s">
        <v>153</v>
      </c>
      <c r="E53" s="30" t="s">
        <v>176</v>
      </c>
      <c r="F53" s="30" t="s">
        <v>175</v>
      </c>
      <c r="G53" s="30" t="s">
        <v>174</v>
      </c>
      <c r="H53" s="24"/>
      <c r="I53" s="24"/>
      <c r="J53" s="24"/>
      <c r="K53" s="24"/>
      <c r="L53" s="24"/>
      <c r="M53" s="24"/>
      <c r="N53" s="24"/>
      <c r="O53" s="24"/>
      <c r="P53" s="83"/>
      <c r="S53" s="39" t="str">
        <f t="shared" si="204"/>
        <v/>
      </c>
      <c r="T53" s="122"/>
      <c r="U53" s="39" t="str">
        <f t="shared" si="205"/>
        <v/>
      </c>
      <c r="V53" s="122"/>
      <c r="W53" s="39" t="str">
        <f t="shared" si="206"/>
        <v/>
      </c>
      <c r="X53" s="122"/>
      <c r="Y53" s="39" t="str">
        <f t="shared" si="207"/>
        <v/>
      </c>
      <c r="Z53" s="122"/>
      <c r="AA53" s="39" t="str">
        <f t="shared" si="208"/>
        <v/>
      </c>
      <c r="AB53" s="122"/>
      <c r="AC53" s="39" t="str">
        <f t="shared" si="209"/>
        <v/>
      </c>
      <c r="AD53" s="122"/>
      <c r="AE53" s="39" t="str">
        <f t="shared" si="210"/>
        <v/>
      </c>
      <c r="AF53" s="122"/>
      <c r="AG53" s="39" t="str">
        <f t="shared" si="211"/>
        <v/>
      </c>
      <c r="AH53" s="122"/>
      <c r="AI53" s="83"/>
      <c r="AL53" s="17" t="str">
        <f t="shared" si="212"/>
        <v/>
      </c>
      <c r="AN53" s="17" t="str">
        <f t="shared" si="213"/>
        <v/>
      </c>
      <c r="AP53" s="17" t="str">
        <f t="shared" si="214"/>
        <v/>
      </c>
      <c r="AR53" s="17" t="str">
        <f t="shared" si="215"/>
        <v/>
      </c>
      <c r="AT53" s="17" t="str">
        <f t="shared" si="216"/>
        <v/>
      </c>
      <c r="AV53" s="17" t="str">
        <f t="shared" si="217"/>
        <v/>
      </c>
      <c r="AX53" s="17" t="str">
        <f t="shared" si="218"/>
        <v/>
      </c>
      <c r="AZ53" s="17" t="str">
        <f t="shared" si="219"/>
        <v/>
      </c>
    </row>
    <row r="54" spans="2:52" s="18" customFormat="1" ht="24" customHeight="1" x14ac:dyDescent="0.15">
      <c r="G54" s="18" t="s">
        <v>130</v>
      </c>
      <c r="H54" s="35" t="str">
        <f t="shared" ref="H54:O54" si="221">IF(SUM(H51:H53)=0,"",ROUNDDOWN(AVERAGE(H51:H53),1))</f>
        <v/>
      </c>
      <c r="I54" s="35" t="str">
        <f t="shared" si="221"/>
        <v/>
      </c>
      <c r="J54" s="35" t="str">
        <f t="shared" si="221"/>
        <v/>
      </c>
      <c r="K54" s="35" t="str">
        <f t="shared" si="221"/>
        <v/>
      </c>
      <c r="L54" s="35" t="str">
        <f t="shared" si="221"/>
        <v/>
      </c>
      <c r="M54" s="35" t="str">
        <f t="shared" si="221"/>
        <v/>
      </c>
      <c r="N54" s="35" t="str">
        <f t="shared" si="221"/>
        <v/>
      </c>
      <c r="O54" s="35" t="str">
        <f t="shared" si="221"/>
        <v/>
      </c>
      <c r="P54" s="84"/>
      <c r="S54" s="35" t="str">
        <f>IF(SUM(S51:S53)=0,"",ROUNDDOWN(AVERAGE(S51:S53),1))</f>
        <v/>
      </c>
      <c r="T54" s="35" t="str">
        <f>AL54</f>
        <v/>
      </c>
      <c r="U54" s="35" t="str">
        <f>IF(SUM(U51:U53)=0,"",ROUNDDOWN(AVERAGE(U51:U53),1))</f>
        <v/>
      </c>
      <c r="V54" s="35" t="str">
        <f>AN54</f>
        <v/>
      </c>
      <c r="W54" s="35" t="str">
        <f>IF(SUM(W51:W53)=0,"",ROUNDDOWN(AVERAGE(W51:W53),1))</f>
        <v/>
      </c>
      <c r="X54" s="35" t="str">
        <f>AP54</f>
        <v/>
      </c>
      <c r="Y54" s="35" t="str">
        <f>IF(SUM(Y51:Y53)=0,"",ROUNDDOWN(AVERAGE(Y51:Y53),1))</f>
        <v/>
      </c>
      <c r="Z54" s="35" t="str">
        <f>AR54</f>
        <v/>
      </c>
      <c r="AA54" s="35" t="str">
        <f>IF(SUM(AA51:AA53)=0,"",ROUNDDOWN(AVERAGE(AA51:AA53),1))</f>
        <v/>
      </c>
      <c r="AB54" s="35" t="str">
        <f>AT54</f>
        <v/>
      </c>
      <c r="AC54" s="35" t="str">
        <f>IF(SUM(AC51:AC53)=0,"",ROUNDDOWN(AVERAGE(AC51:AC53),1))</f>
        <v/>
      </c>
      <c r="AD54" s="35" t="str">
        <f>AV54</f>
        <v/>
      </c>
      <c r="AE54" s="35" t="str">
        <f>IF(SUM(AE51:AE53)=0,"",ROUNDDOWN(AVERAGE(AE51:AE53),1))</f>
        <v/>
      </c>
      <c r="AF54" s="35" t="str">
        <f>AX54</f>
        <v/>
      </c>
      <c r="AG54" s="35" t="str">
        <f>IF(SUM(AG51:AG53)=0,"",ROUNDDOWN(AVERAGE(AG51:AG53),1))</f>
        <v/>
      </c>
      <c r="AH54" s="35" t="str">
        <f>AZ54</f>
        <v/>
      </c>
      <c r="AI54" s="84"/>
      <c r="AK54" s="37"/>
      <c r="AL54" s="37" t="str">
        <f>IF(SUM(AL51:AL53)=0,"",ROUNDDOWN(AVERAGE(AL51:AL53),1))</f>
        <v/>
      </c>
      <c r="AM54" s="37"/>
      <c r="AN54" s="37" t="str">
        <f>IF(SUM(AN51:AN53)=0,"",ROUNDDOWN(AVERAGE(AN51:AN53),1))</f>
        <v/>
      </c>
      <c r="AO54" s="37"/>
      <c r="AP54" s="37" t="str">
        <f>IF(SUM(AP51:AP53)=0,"",ROUNDDOWN(AVERAGE(AP51:AP53),1))</f>
        <v/>
      </c>
      <c r="AQ54" s="37"/>
      <c r="AR54" s="37" t="str">
        <f>IF(SUM(AR51:AR53)=0,"",ROUNDDOWN(AVERAGE(AR51:AR53),1))</f>
        <v/>
      </c>
      <c r="AS54" s="37"/>
      <c r="AT54" s="37" t="str">
        <f>IF(SUM(AT51:AT53)=0,"",ROUNDDOWN(AVERAGE(AT51:AT53),1))</f>
        <v/>
      </c>
      <c r="AU54" s="37"/>
      <c r="AV54" s="37" t="str">
        <f>IF(SUM(AV51:AV53)=0,"",ROUNDDOWN(AVERAGE(AV51:AV53),1))</f>
        <v/>
      </c>
      <c r="AW54" s="37"/>
      <c r="AX54" s="37" t="str">
        <f>IF(SUM(AX51:AX53)=0,"",ROUNDDOWN(AVERAGE(AX51:AX53),1))</f>
        <v/>
      </c>
      <c r="AY54" s="37"/>
      <c r="AZ54" s="37" t="str">
        <f>IF(SUM(AZ51:AZ53)=0,"",ROUNDDOWN(AVERAGE(AZ51:AZ53),1))</f>
        <v/>
      </c>
    </row>
    <row r="55" spans="2:52" ht="24" customHeight="1" x14ac:dyDescent="0.15">
      <c r="C55" s="16"/>
      <c r="D55" s="28"/>
      <c r="E55" s="28"/>
      <c r="F55" s="28"/>
      <c r="G55" s="18" t="s">
        <v>72</v>
      </c>
      <c r="H55" s="24"/>
      <c r="I55" s="24"/>
      <c r="J55" s="24"/>
      <c r="K55" s="24"/>
      <c r="L55" s="24"/>
      <c r="M55" s="24"/>
      <c r="N55" s="24"/>
      <c r="O55" s="24"/>
      <c r="P55" s="85" t="str">
        <f>P$15</f>
        <v>Use these cells to override the calculated ratings.</v>
      </c>
      <c r="S55" s="39" t="str">
        <f t="shared" ref="S55" si="222">IF(H55="","",H55)</f>
        <v/>
      </c>
      <c r="T55" s="122"/>
      <c r="U55" s="39" t="str">
        <f t="shared" ref="U55" si="223">IF(I55="","",I55)</f>
        <v/>
      </c>
      <c r="V55" s="122"/>
      <c r="W55" s="39" t="str">
        <f t="shared" ref="W55" si="224">IF(J55="","",J55)</f>
        <v/>
      </c>
      <c r="X55" s="122"/>
      <c r="Y55" s="39" t="str">
        <f t="shared" ref="Y55" si="225">IF(K55="","",K55)</f>
        <v/>
      </c>
      <c r="Z55" s="122"/>
      <c r="AA55" s="39" t="str">
        <f t="shared" ref="AA55" si="226">IF(L55="","",L55)</f>
        <v/>
      </c>
      <c r="AB55" s="122"/>
      <c r="AC55" s="39" t="str">
        <f t="shared" ref="AC55" si="227">IF(M55="","",M55)</f>
        <v/>
      </c>
      <c r="AD55" s="122"/>
      <c r="AE55" s="39" t="str">
        <f t="shared" ref="AE55" si="228">IF(N55="","",N55)</f>
        <v/>
      </c>
      <c r="AF55" s="122"/>
      <c r="AG55" s="39" t="str">
        <f t="shared" ref="AG55" si="229">IF(O55="","",O55)</f>
        <v/>
      </c>
      <c r="AH55" s="122"/>
      <c r="AI55" s="85" t="str">
        <f>AI$15</f>
        <v>Use these cells to override the calculated ratings.</v>
      </c>
      <c r="AL55" s="17">
        <f>T55</f>
        <v>0</v>
      </c>
      <c r="AN55" s="17">
        <f t="shared" ref="AN55" si="230">V55</f>
        <v>0</v>
      </c>
      <c r="AP55" s="17">
        <f t="shared" ref="AP55" si="231">X55</f>
        <v>0</v>
      </c>
      <c r="AR55" s="17">
        <f t="shared" ref="AR55" si="232">Z55</f>
        <v>0</v>
      </c>
      <c r="AT55" s="17">
        <f t="shared" ref="AT55" si="233">AB55</f>
        <v>0</v>
      </c>
      <c r="AV55" s="17">
        <f t="shared" ref="AV55" si="234">AD55</f>
        <v>0</v>
      </c>
      <c r="AX55" s="17">
        <f t="shared" ref="AX55" si="235">AF55</f>
        <v>0</v>
      </c>
      <c r="AZ55" s="17">
        <f t="shared" ref="AZ55" si="236">AH55</f>
        <v>0</v>
      </c>
    </row>
    <row r="56" spans="2:52" x14ac:dyDescent="0.15">
      <c r="C56" s="16"/>
      <c r="D56" s="29"/>
      <c r="E56" s="29"/>
      <c r="F56" s="29"/>
      <c r="G56" s="29"/>
    </row>
    <row r="57" spans="2:52" ht="54" customHeight="1" x14ac:dyDescent="0.15">
      <c r="B57" s="41">
        <v>7</v>
      </c>
      <c r="C57" s="174" t="str">
        <f>'Ratings Summary'!C15</f>
        <v xml:space="preserve">Cultural and social context (socio-cultural complexity): this indicator covers complexity resulting from socio-cultural dynamics. These may include interfaces with participants, stakeholders, or organizations from different socio-cultural backgrounds or having to deal with distributed teams.
</v>
      </c>
      <c r="D57" s="175"/>
      <c r="E57" s="175"/>
      <c r="F57" s="175"/>
      <c r="G57" s="176"/>
    </row>
    <row r="58" spans="2:52" ht="28" x14ac:dyDescent="0.15">
      <c r="B58" s="40">
        <f>B57+0.1</f>
        <v>7.1</v>
      </c>
      <c r="C58" s="15" t="s">
        <v>157</v>
      </c>
      <c r="D58" s="30">
        <v>1</v>
      </c>
      <c r="E58" s="30">
        <v>2</v>
      </c>
      <c r="F58" s="30" t="s">
        <v>69</v>
      </c>
      <c r="G58" s="30" t="s">
        <v>59</v>
      </c>
      <c r="H58" s="24"/>
      <c r="I58" s="24"/>
      <c r="J58" s="24"/>
      <c r="K58" s="24"/>
      <c r="L58" s="24"/>
      <c r="M58" s="24"/>
      <c r="N58" s="24"/>
      <c r="O58" s="24"/>
      <c r="P58" s="83"/>
      <c r="S58" s="39" t="str">
        <f t="shared" ref="S58:S61" si="237">IF(H58="","",H58)</f>
        <v/>
      </c>
      <c r="T58" s="122"/>
      <c r="U58" s="39" t="str">
        <f t="shared" ref="U58:U61" si="238">IF(I58="","",I58)</f>
        <v/>
      </c>
      <c r="V58" s="122"/>
      <c r="W58" s="39" t="str">
        <f t="shared" ref="W58:W61" si="239">IF(J58="","",J58)</f>
        <v/>
      </c>
      <c r="X58" s="122"/>
      <c r="Y58" s="39" t="str">
        <f t="shared" ref="Y58:Y61" si="240">IF(K58="","",K58)</f>
        <v/>
      </c>
      <c r="Z58" s="122"/>
      <c r="AA58" s="39" t="str">
        <f t="shared" ref="AA58:AA61" si="241">IF(L58="","",L58)</f>
        <v/>
      </c>
      <c r="AB58" s="122"/>
      <c r="AC58" s="39" t="str">
        <f t="shared" ref="AC58:AC61" si="242">IF(M58="","",M58)</f>
        <v/>
      </c>
      <c r="AD58" s="122"/>
      <c r="AE58" s="39" t="str">
        <f t="shared" ref="AE58:AE61" si="243">IF(N58="","",N58)</f>
        <v/>
      </c>
      <c r="AF58" s="122"/>
      <c r="AG58" s="39" t="str">
        <f t="shared" ref="AG58:AG61" si="244">IF(O58="","",O58)</f>
        <v/>
      </c>
      <c r="AH58" s="122"/>
      <c r="AI58" s="83"/>
      <c r="AL58" s="17" t="str">
        <f t="shared" ref="AL58:AL61" si="245">IF(T58="",S58,T58)</f>
        <v/>
      </c>
      <c r="AN58" s="17" t="str">
        <f t="shared" ref="AN58:AN61" si="246">IF(V58="",U58,V58)</f>
        <v/>
      </c>
      <c r="AP58" s="17" t="str">
        <f t="shared" ref="AP58:AP61" si="247">IF(X58="",W58,X58)</f>
        <v/>
      </c>
      <c r="AR58" s="17" t="str">
        <f t="shared" ref="AR58:AR61" si="248">IF(Z58="",Y58,Z58)</f>
        <v/>
      </c>
      <c r="AT58" s="17" t="str">
        <f t="shared" ref="AT58:AT61" si="249">IF(AB58="",AA58,AB58)</f>
        <v/>
      </c>
      <c r="AV58" s="17" t="str">
        <f t="shared" ref="AV58:AV61" si="250">IF(AD58="",AC58,AD58)</f>
        <v/>
      </c>
      <c r="AX58" s="17" t="str">
        <f t="shared" ref="AX58:AX61" si="251">IF(AF58="",AE58,AF58)</f>
        <v/>
      </c>
      <c r="AZ58" s="17" t="str">
        <f t="shared" ref="AZ58:AZ61" si="252">IF(AH58="",AG58,AH58)</f>
        <v/>
      </c>
    </row>
    <row r="59" spans="2:52" ht="28" x14ac:dyDescent="0.15">
      <c r="B59" s="40">
        <f t="shared" ref="B59:B61" si="253">B58+0.1</f>
        <v>7.1999999999999993</v>
      </c>
      <c r="C59" s="15" t="s">
        <v>242</v>
      </c>
      <c r="D59" s="30">
        <v>1</v>
      </c>
      <c r="E59" s="30">
        <v>2</v>
      </c>
      <c r="F59" s="30" t="s">
        <v>69</v>
      </c>
      <c r="G59" s="30" t="s">
        <v>59</v>
      </c>
      <c r="H59" s="24"/>
      <c r="I59" s="24"/>
      <c r="J59" s="24"/>
      <c r="K59" s="24"/>
      <c r="L59" s="24"/>
      <c r="M59" s="24"/>
      <c r="N59" s="24"/>
      <c r="O59" s="24"/>
      <c r="P59" s="83"/>
      <c r="S59" s="39" t="str">
        <f t="shared" si="237"/>
        <v/>
      </c>
      <c r="T59" s="122"/>
      <c r="U59" s="39" t="str">
        <f t="shared" si="238"/>
        <v/>
      </c>
      <c r="V59" s="122"/>
      <c r="W59" s="39" t="str">
        <f t="shared" si="239"/>
        <v/>
      </c>
      <c r="X59" s="122"/>
      <c r="Y59" s="39" t="str">
        <f t="shared" si="240"/>
        <v/>
      </c>
      <c r="Z59" s="122"/>
      <c r="AA59" s="39" t="str">
        <f t="shared" si="241"/>
        <v/>
      </c>
      <c r="AB59" s="122"/>
      <c r="AC59" s="39" t="str">
        <f t="shared" si="242"/>
        <v/>
      </c>
      <c r="AD59" s="122"/>
      <c r="AE59" s="39" t="str">
        <f t="shared" si="243"/>
        <v/>
      </c>
      <c r="AF59" s="122"/>
      <c r="AG59" s="39" t="str">
        <f t="shared" si="244"/>
        <v/>
      </c>
      <c r="AH59" s="122"/>
      <c r="AI59" s="83"/>
      <c r="AL59" s="17" t="str">
        <f t="shared" si="245"/>
        <v/>
      </c>
      <c r="AN59" s="17" t="str">
        <f t="shared" si="246"/>
        <v/>
      </c>
      <c r="AP59" s="17" t="str">
        <f t="shared" si="247"/>
        <v/>
      </c>
      <c r="AR59" s="17" t="str">
        <f t="shared" si="248"/>
        <v/>
      </c>
      <c r="AT59" s="17" t="str">
        <f t="shared" si="249"/>
        <v/>
      </c>
      <c r="AV59" s="17" t="str">
        <f t="shared" si="250"/>
        <v/>
      </c>
      <c r="AX59" s="17" t="str">
        <f t="shared" si="251"/>
        <v/>
      </c>
      <c r="AZ59" s="17" t="str">
        <f t="shared" si="252"/>
        <v/>
      </c>
    </row>
    <row r="60" spans="2:52" ht="14" x14ac:dyDescent="0.15">
      <c r="B60" s="40">
        <f t="shared" si="253"/>
        <v>7.2999999999999989</v>
      </c>
      <c r="C60" s="15" t="s">
        <v>67</v>
      </c>
      <c r="D60" s="30">
        <v>1</v>
      </c>
      <c r="E60" s="30">
        <v>2</v>
      </c>
      <c r="F60" s="30" t="s">
        <v>69</v>
      </c>
      <c r="G60" s="30" t="s">
        <v>59</v>
      </c>
      <c r="H60" s="24"/>
      <c r="I60" s="24"/>
      <c r="J60" s="24"/>
      <c r="K60" s="24"/>
      <c r="L60" s="24"/>
      <c r="M60" s="24"/>
      <c r="N60" s="24"/>
      <c r="O60" s="24"/>
      <c r="P60" s="83"/>
      <c r="S60" s="39" t="str">
        <f t="shared" si="237"/>
        <v/>
      </c>
      <c r="T60" s="122"/>
      <c r="U60" s="39" t="str">
        <f t="shared" si="238"/>
        <v/>
      </c>
      <c r="V60" s="122"/>
      <c r="W60" s="39" t="str">
        <f t="shared" si="239"/>
        <v/>
      </c>
      <c r="X60" s="122"/>
      <c r="Y60" s="39" t="str">
        <f t="shared" si="240"/>
        <v/>
      </c>
      <c r="Z60" s="122"/>
      <c r="AA60" s="39" t="str">
        <f t="shared" si="241"/>
        <v/>
      </c>
      <c r="AB60" s="122"/>
      <c r="AC60" s="39" t="str">
        <f t="shared" si="242"/>
        <v/>
      </c>
      <c r="AD60" s="122"/>
      <c r="AE60" s="39" t="str">
        <f t="shared" si="243"/>
        <v/>
      </c>
      <c r="AF60" s="122"/>
      <c r="AG60" s="39" t="str">
        <f t="shared" si="244"/>
        <v/>
      </c>
      <c r="AH60" s="122"/>
      <c r="AI60" s="83"/>
      <c r="AL60" s="17" t="str">
        <f t="shared" si="245"/>
        <v/>
      </c>
      <c r="AN60" s="17" t="str">
        <f t="shared" si="246"/>
        <v/>
      </c>
      <c r="AP60" s="17" t="str">
        <f t="shared" si="247"/>
        <v/>
      </c>
      <c r="AR60" s="17" t="str">
        <f t="shared" si="248"/>
        <v/>
      </c>
      <c r="AT60" s="17" t="str">
        <f t="shared" si="249"/>
        <v/>
      </c>
      <c r="AV60" s="17" t="str">
        <f t="shared" si="250"/>
        <v/>
      </c>
      <c r="AX60" s="17" t="str">
        <f t="shared" si="251"/>
        <v/>
      </c>
      <c r="AZ60" s="17" t="str">
        <f t="shared" si="252"/>
        <v/>
      </c>
    </row>
    <row r="61" spans="2:52" ht="28" x14ac:dyDescent="0.15">
      <c r="B61" s="40">
        <f t="shared" si="253"/>
        <v>7.3999999999999986</v>
      </c>
      <c r="C61" s="15" t="s">
        <v>158</v>
      </c>
      <c r="D61" s="30">
        <v>1</v>
      </c>
      <c r="E61" s="30">
        <v>2</v>
      </c>
      <c r="F61" s="109">
        <v>3</v>
      </c>
      <c r="G61" s="30" t="s">
        <v>160</v>
      </c>
      <c r="H61" s="24"/>
      <c r="I61" s="24"/>
      <c r="J61" s="24"/>
      <c r="K61" s="24"/>
      <c r="L61" s="24"/>
      <c r="M61" s="24"/>
      <c r="N61" s="24"/>
      <c r="O61" s="24"/>
      <c r="P61" s="83"/>
      <c r="S61" s="39" t="str">
        <f t="shared" si="237"/>
        <v/>
      </c>
      <c r="T61" s="122"/>
      <c r="U61" s="39" t="str">
        <f t="shared" si="238"/>
        <v/>
      </c>
      <c r="V61" s="122"/>
      <c r="W61" s="39" t="str">
        <f t="shared" si="239"/>
        <v/>
      </c>
      <c r="X61" s="122"/>
      <c r="Y61" s="39" t="str">
        <f t="shared" si="240"/>
        <v/>
      </c>
      <c r="Z61" s="122"/>
      <c r="AA61" s="39" t="str">
        <f t="shared" si="241"/>
        <v/>
      </c>
      <c r="AB61" s="122"/>
      <c r="AC61" s="39" t="str">
        <f t="shared" si="242"/>
        <v/>
      </c>
      <c r="AD61" s="122"/>
      <c r="AE61" s="39" t="str">
        <f t="shared" si="243"/>
        <v/>
      </c>
      <c r="AF61" s="122"/>
      <c r="AG61" s="39" t="str">
        <f t="shared" si="244"/>
        <v/>
      </c>
      <c r="AH61" s="122"/>
      <c r="AI61" s="83"/>
      <c r="AL61" s="17" t="str">
        <f t="shared" si="245"/>
        <v/>
      </c>
      <c r="AN61" s="17" t="str">
        <f t="shared" si="246"/>
        <v/>
      </c>
      <c r="AP61" s="17" t="str">
        <f t="shared" si="247"/>
        <v/>
      </c>
      <c r="AR61" s="17" t="str">
        <f t="shared" si="248"/>
        <v/>
      </c>
      <c r="AT61" s="17" t="str">
        <f t="shared" si="249"/>
        <v/>
      </c>
      <c r="AV61" s="17" t="str">
        <f t="shared" si="250"/>
        <v/>
      </c>
      <c r="AX61" s="17" t="str">
        <f t="shared" si="251"/>
        <v/>
      </c>
      <c r="AZ61" s="17" t="str">
        <f t="shared" si="252"/>
        <v/>
      </c>
    </row>
    <row r="62" spans="2:52" s="18" customFormat="1" ht="24" customHeight="1" x14ac:dyDescent="0.15">
      <c r="G62" s="18" t="s">
        <v>130</v>
      </c>
      <c r="H62" s="35" t="str">
        <f t="shared" ref="H62:O62" si="254">IF(SUM(H58:H61)=0,"",ROUNDDOWN(AVERAGE(H58:H61),1))</f>
        <v/>
      </c>
      <c r="I62" s="35" t="str">
        <f t="shared" si="254"/>
        <v/>
      </c>
      <c r="J62" s="35" t="str">
        <f t="shared" si="254"/>
        <v/>
      </c>
      <c r="K62" s="35" t="str">
        <f t="shared" si="254"/>
        <v/>
      </c>
      <c r="L62" s="35" t="str">
        <f t="shared" si="254"/>
        <v/>
      </c>
      <c r="M62" s="35" t="str">
        <f t="shared" si="254"/>
        <v/>
      </c>
      <c r="N62" s="35" t="str">
        <f t="shared" si="254"/>
        <v/>
      </c>
      <c r="O62" s="35" t="str">
        <f t="shared" si="254"/>
        <v/>
      </c>
      <c r="P62" s="84"/>
      <c r="S62" s="35" t="str">
        <f>IF(SUM(S58:S61)=0,"",ROUNDDOWN(AVERAGE(S58:S61),1))</f>
        <v/>
      </c>
      <c r="T62" s="35" t="str">
        <f>AL62</f>
        <v/>
      </c>
      <c r="U62" s="35" t="str">
        <f>IF(SUM(U58:U61)=0,"",ROUNDDOWN(AVERAGE(U58:U61),1))</f>
        <v/>
      </c>
      <c r="V62" s="35" t="str">
        <f>AN62</f>
        <v/>
      </c>
      <c r="W62" s="35" t="str">
        <f>IF(SUM(W58:W61)=0,"",ROUNDDOWN(AVERAGE(W58:W61),1))</f>
        <v/>
      </c>
      <c r="X62" s="35" t="str">
        <f>AP62</f>
        <v/>
      </c>
      <c r="Y62" s="35" t="str">
        <f>IF(SUM(Y58:Y61)=0,"",ROUNDDOWN(AVERAGE(Y58:Y61),1))</f>
        <v/>
      </c>
      <c r="Z62" s="35" t="str">
        <f>AR62</f>
        <v/>
      </c>
      <c r="AA62" s="35" t="str">
        <f>IF(SUM(AA58:AA61)=0,"",ROUNDDOWN(AVERAGE(AA58:AA61),1))</f>
        <v/>
      </c>
      <c r="AB62" s="35" t="str">
        <f>AT62</f>
        <v/>
      </c>
      <c r="AC62" s="35" t="str">
        <f>IF(SUM(AC58:AC61)=0,"",ROUNDDOWN(AVERAGE(AC58:AC61),1))</f>
        <v/>
      </c>
      <c r="AD62" s="35" t="str">
        <f>AV62</f>
        <v/>
      </c>
      <c r="AE62" s="35" t="str">
        <f>IF(SUM(AE58:AE61)=0,"",ROUNDDOWN(AVERAGE(AE58:AE61),1))</f>
        <v/>
      </c>
      <c r="AF62" s="35" t="str">
        <f>AX62</f>
        <v/>
      </c>
      <c r="AG62" s="35" t="str">
        <f>IF(SUM(AG58:AG61)=0,"",ROUNDDOWN(AVERAGE(AG58:AG61),1))</f>
        <v/>
      </c>
      <c r="AH62" s="35" t="str">
        <f>AZ62</f>
        <v/>
      </c>
      <c r="AI62" s="84"/>
      <c r="AK62" s="37"/>
      <c r="AL62" s="37" t="str">
        <f>IF(SUM(AL58:AL61)=0,"",ROUNDDOWN(AVERAGE(AL58:AL61),1))</f>
        <v/>
      </c>
      <c r="AM62" s="37"/>
      <c r="AN62" s="37" t="str">
        <f>IF(SUM(AN58:AN61)=0,"",ROUNDDOWN(AVERAGE(AN58:AN61),1))</f>
        <v/>
      </c>
      <c r="AO62" s="37"/>
      <c r="AP62" s="37" t="str">
        <f>IF(SUM(AP58:AP61)=0,"",ROUNDDOWN(AVERAGE(AP58:AP61),1))</f>
        <v/>
      </c>
      <c r="AQ62" s="37"/>
      <c r="AR62" s="37" t="str">
        <f>IF(SUM(AR58:AR61)=0,"",ROUNDDOWN(AVERAGE(AR58:AR61),1))</f>
        <v/>
      </c>
      <c r="AS62" s="37"/>
      <c r="AT62" s="37" t="str">
        <f>IF(SUM(AT58:AT61)=0,"",ROUNDDOWN(AVERAGE(AT58:AT61),1))</f>
        <v/>
      </c>
      <c r="AU62" s="37"/>
      <c r="AV62" s="37" t="str">
        <f>IF(SUM(AV58:AV61)=0,"",ROUNDDOWN(AVERAGE(AV58:AV61),1))</f>
        <v/>
      </c>
      <c r="AW62" s="37"/>
      <c r="AX62" s="37" t="str">
        <f>IF(SUM(AX58:AX61)=0,"",ROUNDDOWN(AVERAGE(AX58:AX61),1))</f>
        <v/>
      </c>
      <c r="AY62" s="37"/>
      <c r="AZ62" s="37" t="str">
        <f>IF(SUM(AZ58:AZ61)=0,"",ROUNDDOWN(AVERAGE(AZ58:AZ61),1))</f>
        <v/>
      </c>
    </row>
    <row r="63" spans="2:52" ht="24" customHeight="1" x14ac:dyDescent="0.15">
      <c r="C63" s="16"/>
      <c r="D63" s="28"/>
      <c r="E63" s="28"/>
      <c r="F63" s="28"/>
      <c r="G63" s="18" t="s">
        <v>72</v>
      </c>
      <c r="H63" s="24"/>
      <c r="I63" s="24"/>
      <c r="J63" s="24"/>
      <c r="K63" s="24"/>
      <c r="L63" s="24"/>
      <c r="M63" s="24"/>
      <c r="N63" s="24"/>
      <c r="O63" s="24"/>
      <c r="P63" s="85" t="str">
        <f>P$15</f>
        <v>Use these cells to override the calculated ratings.</v>
      </c>
      <c r="S63" s="39" t="str">
        <f t="shared" ref="S63" si="255">IF(H63="","",H63)</f>
        <v/>
      </c>
      <c r="T63" s="122"/>
      <c r="U63" s="39" t="str">
        <f t="shared" ref="U63" si="256">IF(I63="","",I63)</f>
        <v/>
      </c>
      <c r="V63" s="122"/>
      <c r="W63" s="39" t="str">
        <f t="shared" ref="W63" si="257">IF(J63="","",J63)</f>
        <v/>
      </c>
      <c r="X63" s="122"/>
      <c r="Y63" s="39" t="str">
        <f t="shared" ref="Y63" si="258">IF(K63="","",K63)</f>
        <v/>
      </c>
      <c r="Z63" s="122"/>
      <c r="AA63" s="39" t="str">
        <f t="shared" ref="AA63" si="259">IF(L63="","",L63)</f>
        <v/>
      </c>
      <c r="AB63" s="122"/>
      <c r="AC63" s="39" t="str">
        <f t="shared" ref="AC63" si="260">IF(M63="","",M63)</f>
        <v/>
      </c>
      <c r="AD63" s="122"/>
      <c r="AE63" s="39" t="str">
        <f t="shared" ref="AE63" si="261">IF(N63="","",N63)</f>
        <v/>
      </c>
      <c r="AF63" s="122"/>
      <c r="AG63" s="39" t="str">
        <f t="shared" ref="AG63" si="262">IF(O63="","",O63)</f>
        <v/>
      </c>
      <c r="AH63" s="122"/>
      <c r="AI63" s="85" t="str">
        <f>AI$15</f>
        <v>Use these cells to override the calculated ratings.</v>
      </c>
      <c r="AL63" s="17">
        <f>T63</f>
        <v>0</v>
      </c>
      <c r="AN63" s="17">
        <f t="shared" ref="AN63" si="263">V63</f>
        <v>0</v>
      </c>
      <c r="AP63" s="17">
        <f t="shared" ref="AP63" si="264">X63</f>
        <v>0</v>
      </c>
      <c r="AR63" s="17">
        <f t="shared" ref="AR63" si="265">Z63</f>
        <v>0</v>
      </c>
      <c r="AT63" s="17">
        <f t="shared" ref="AT63" si="266">AB63</f>
        <v>0</v>
      </c>
      <c r="AV63" s="17">
        <f t="shared" ref="AV63" si="267">AD63</f>
        <v>0</v>
      </c>
      <c r="AX63" s="17">
        <f t="shared" ref="AX63" si="268">AF63</f>
        <v>0</v>
      </c>
      <c r="AZ63" s="17">
        <f t="shared" ref="AZ63" si="269">AH63</f>
        <v>0</v>
      </c>
    </row>
    <row r="64" spans="2:52" x14ac:dyDescent="0.15">
      <c r="C64" s="16"/>
      <c r="D64" s="29"/>
      <c r="E64" s="29"/>
      <c r="F64" s="29"/>
      <c r="G64" s="29"/>
    </row>
    <row r="65" spans="2:52" ht="60" customHeight="1" x14ac:dyDescent="0.15">
      <c r="B65" s="41">
        <v>8</v>
      </c>
      <c r="C65" s="174" t="str">
        <f>'Ratings Summary'!C16</f>
        <v>Leadership, teamwork, and decisions (team-related complexity): this indicator covers the management and leadership requirements from within the project, program, or portfolio. This indicator focuses on the complexity originating from the relationship with the team(s) and their maturity and hence the vision, guidance, and steering the team requires to deliver.</v>
      </c>
      <c r="D65" s="175"/>
      <c r="E65" s="175"/>
      <c r="F65" s="175"/>
      <c r="G65" s="176"/>
    </row>
    <row r="66" spans="2:52" ht="28" x14ac:dyDescent="0.15">
      <c r="B66" s="40">
        <f>B65+0.1</f>
        <v>8.1</v>
      </c>
      <c r="C66" s="15" t="s">
        <v>198</v>
      </c>
      <c r="D66" s="30" t="s">
        <v>188</v>
      </c>
      <c r="E66" s="30" t="s">
        <v>45</v>
      </c>
      <c r="F66" s="30" t="s">
        <v>44</v>
      </c>
      <c r="G66" s="30" t="s">
        <v>151</v>
      </c>
      <c r="H66" s="24"/>
      <c r="I66" s="24"/>
      <c r="J66" s="24"/>
      <c r="K66" s="24"/>
      <c r="L66" s="24"/>
      <c r="M66" s="24"/>
      <c r="N66" s="24"/>
      <c r="O66" s="24"/>
      <c r="P66" s="83"/>
      <c r="S66" s="39" t="str">
        <f t="shared" ref="S66:S68" si="270">IF(H66="","",H66)</f>
        <v/>
      </c>
      <c r="T66" s="122"/>
      <c r="U66" s="39" t="str">
        <f t="shared" ref="U66:U68" si="271">IF(I66="","",I66)</f>
        <v/>
      </c>
      <c r="V66" s="122"/>
      <c r="W66" s="39" t="str">
        <f t="shared" ref="W66:W68" si="272">IF(J66="","",J66)</f>
        <v/>
      </c>
      <c r="X66" s="122"/>
      <c r="Y66" s="39" t="str">
        <f t="shared" ref="Y66:Y68" si="273">IF(K66="","",K66)</f>
        <v/>
      </c>
      <c r="Z66" s="122"/>
      <c r="AA66" s="39" t="str">
        <f t="shared" ref="AA66:AA68" si="274">IF(L66="","",L66)</f>
        <v/>
      </c>
      <c r="AB66" s="122"/>
      <c r="AC66" s="39" t="str">
        <f t="shared" ref="AC66:AC68" si="275">IF(M66="","",M66)</f>
        <v/>
      </c>
      <c r="AD66" s="122"/>
      <c r="AE66" s="39" t="str">
        <f t="shared" ref="AE66:AE68" si="276">IF(N66="","",N66)</f>
        <v/>
      </c>
      <c r="AF66" s="122"/>
      <c r="AG66" s="39" t="str">
        <f t="shared" ref="AG66:AG68" si="277">IF(O66="","",O66)</f>
        <v/>
      </c>
      <c r="AH66" s="122"/>
      <c r="AI66" s="83"/>
      <c r="AL66" s="17" t="str">
        <f t="shared" ref="AL66:AL68" si="278">IF(T66="",S66,T66)</f>
        <v/>
      </c>
      <c r="AN66" s="17" t="str">
        <f t="shared" ref="AN66:AN68" si="279">IF(V66="",U66,V66)</f>
        <v/>
      </c>
      <c r="AP66" s="17" t="str">
        <f t="shared" ref="AP66:AP68" si="280">IF(X66="",W66,X66)</f>
        <v/>
      </c>
      <c r="AR66" s="17" t="str">
        <f t="shared" ref="AR66:AR68" si="281">IF(Z66="",Y66,Z66)</f>
        <v/>
      </c>
      <c r="AT66" s="17" t="str">
        <f t="shared" ref="AT66:AT68" si="282">IF(AB66="",AA66,AB66)</f>
        <v/>
      </c>
      <c r="AV66" s="17" t="str">
        <f t="shared" ref="AV66:AV68" si="283">IF(AD66="",AC66,AD66)</f>
        <v/>
      </c>
      <c r="AX66" s="17" t="str">
        <f t="shared" ref="AX66:AX68" si="284">IF(AF66="",AE66,AF66)</f>
        <v/>
      </c>
      <c r="AZ66" s="17" t="str">
        <f t="shared" ref="AZ66:AZ68" si="285">IF(AH66="",AG66,AH66)</f>
        <v/>
      </c>
    </row>
    <row r="67" spans="2:52" ht="28" x14ac:dyDescent="0.15">
      <c r="B67" s="40">
        <f t="shared" ref="B67:B68" si="286">B66+0.1</f>
        <v>8.1999999999999993</v>
      </c>
      <c r="C67" s="15" t="s">
        <v>199</v>
      </c>
      <c r="D67" s="30" t="s">
        <v>164</v>
      </c>
      <c r="E67" s="30" t="s">
        <v>93</v>
      </c>
      <c r="F67" s="30" t="s">
        <v>91</v>
      </c>
      <c r="G67" s="30" t="s">
        <v>201</v>
      </c>
      <c r="H67" s="24"/>
      <c r="I67" s="24"/>
      <c r="J67" s="24"/>
      <c r="K67" s="24"/>
      <c r="L67" s="24"/>
      <c r="M67" s="24"/>
      <c r="N67" s="24"/>
      <c r="O67" s="24"/>
      <c r="P67" s="83"/>
      <c r="S67" s="39" t="str">
        <f t="shared" si="270"/>
        <v/>
      </c>
      <c r="T67" s="122"/>
      <c r="U67" s="39" t="str">
        <f t="shared" si="271"/>
        <v/>
      </c>
      <c r="V67" s="122"/>
      <c r="W67" s="39" t="str">
        <f t="shared" si="272"/>
        <v/>
      </c>
      <c r="X67" s="122"/>
      <c r="Y67" s="39" t="str">
        <f t="shared" si="273"/>
        <v/>
      </c>
      <c r="Z67" s="122"/>
      <c r="AA67" s="39" t="str">
        <f t="shared" si="274"/>
        <v/>
      </c>
      <c r="AB67" s="122"/>
      <c r="AC67" s="39" t="str">
        <f t="shared" si="275"/>
        <v/>
      </c>
      <c r="AD67" s="122"/>
      <c r="AE67" s="39" t="str">
        <f t="shared" si="276"/>
        <v/>
      </c>
      <c r="AF67" s="122"/>
      <c r="AG67" s="39" t="str">
        <f t="shared" si="277"/>
        <v/>
      </c>
      <c r="AH67" s="122"/>
      <c r="AI67" s="83"/>
      <c r="AL67" s="17" t="str">
        <f t="shared" si="278"/>
        <v/>
      </c>
      <c r="AN67" s="17" t="str">
        <f t="shared" si="279"/>
        <v/>
      </c>
      <c r="AP67" s="17" t="str">
        <f t="shared" si="280"/>
        <v/>
      </c>
      <c r="AR67" s="17" t="str">
        <f t="shared" si="281"/>
        <v/>
      </c>
      <c r="AT67" s="17" t="str">
        <f t="shared" si="282"/>
        <v/>
      </c>
      <c r="AV67" s="17" t="str">
        <f t="shared" si="283"/>
        <v/>
      </c>
      <c r="AX67" s="17" t="str">
        <f t="shared" si="284"/>
        <v/>
      </c>
      <c r="AZ67" s="17" t="str">
        <f t="shared" si="285"/>
        <v/>
      </c>
    </row>
    <row r="68" spans="2:52" ht="39" x14ac:dyDescent="0.15">
      <c r="B68" s="40">
        <f t="shared" si="286"/>
        <v>8.2999999999999989</v>
      </c>
      <c r="C68" s="15" t="s">
        <v>200</v>
      </c>
      <c r="D68" s="27" t="s">
        <v>24</v>
      </c>
      <c r="E68" s="27" t="s">
        <v>25</v>
      </c>
      <c r="F68" s="27" t="s">
        <v>26</v>
      </c>
      <c r="G68" s="27" t="s">
        <v>27</v>
      </c>
      <c r="H68" s="24"/>
      <c r="I68" s="24"/>
      <c r="J68" s="24"/>
      <c r="K68" s="24"/>
      <c r="L68" s="24"/>
      <c r="M68" s="24"/>
      <c r="N68" s="24"/>
      <c r="O68" s="24"/>
      <c r="P68" s="83"/>
      <c r="S68" s="39" t="str">
        <f t="shared" si="270"/>
        <v/>
      </c>
      <c r="T68" s="122"/>
      <c r="U68" s="39" t="str">
        <f t="shared" si="271"/>
        <v/>
      </c>
      <c r="V68" s="122"/>
      <c r="W68" s="39" t="str">
        <f t="shared" si="272"/>
        <v/>
      </c>
      <c r="X68" s="122"/>
      <c r="Y68" s="39" t="str">
        <f t="shared" si="273"/>
        <v/>
      </c>
      <c r="Z68" s="122"/>
      <c r="AA68" s="39" t="str">
        <f t="shared" si="274"/>
        <v/>
      </c>
      <c r="AB68" s="122"/>
      <c r="AC68" s="39" t="str">
        <f t="shared" si="275"/>
        <v/>
      </c>
      <c r="AD68" s="122"/>
      <c r="AE68" s="39" t="str">
        <f t="shared" si="276"/>
        <v/>
      </c>
      <c r="AF68" s="122"/>
      <c r="AG68" s="39" t="str">
        <f t="shared" si="277"/>
        <v/>
      </c>
      <c r="AH68" s="122"/>
      <c r="AI68" s="83"/>
      <c r="AL68" s="17" t="str">
        <f t="shared" si="278"/>
        <v/>
      </c>
      <c r="AN68" s="17" t="str">
        <f t="shared" si="279"/>
        <v/>
      </c>
      <c r="AP68" s="17" t="str">
        <f t="shared" si="280"/>
        <v/>
      </c>
      <c r="AR68" s="17" t="str">
        <f t="shared" si="281"/>
        <v/>
      </c>
      <c r="AT68" s="17" t="str">
        <f t="shared" si="282"/>
        <v/>
      </c>
      <c r="AV68" s="17" t="str">
        <f t="shared" si="283"/>
        <v/>
      </c>
      <c r="AX68" s="17" t="str">
        <f t="shared" si="284"/>
        <v/>
      </c>
      <c r="AZ68" s="17" t="str">
        <f t="shared" si="285"/>
        <v/>
      </c>
    </row>
    <row r="69" spans="2:52" s="18" customFormat="1" ht="24" customHeight="1" x14ac:dyDescent="0.15">
      <c r="G69" s="18" t="s">
        <v>130</v>
      </c>
      <c r="H69" s="35" t="str">
        <f t="shared" ref="H69:O69" si="287">IF(SUM(H66:H68)=0,"",ROUNDDOWN(AVERAGE(H66:H68),1))</f>
        <v/>
      </c>
      <c r="I69" s="35" t="str">
        <f t="shared" si="287"/>
        <v/>
      </c>
      <c r="J69" s="35" t="str">
        <f t="shared" si="287"/>
        <v/>
      </c>
      <c r="K69" s="35" t="str">
        <f t="shared" si="287"/>
        <v/>
      </c>
      <c r="L69" s="35" t="str">
        <f t="shared" si="287"/>
        <v/>
      </c>
      <c r="M69" s="35" t="str">
        <f t="shared" si="287"/>
        <v/>
      </c>
      <c r="N69" s="35" t="str">
        <f t="shared" si="287"/>
        <v/>
      </c>
      <c r="O69" s="35" t="str">
        <f t="shared" si="287"/>
        <v/>
      </c>
      <c r="P69" s="84"/>
      <c r="S69" s="35" t="str">
        <f>IF(SUM(S66:S68)=0,"",ROUNDDOWN(AVERAGE(S66:S68),1))</f>
        <v/>
      </c>
      <c r="T69" s="35" t="str">
        <f>AL69</f>
        <v/>
      </c>
      <c r="U69" s="35" t="str">
        <f>IF(SUM(U66:U68)=0,"",ROUNDDOWN(AVERAGE(U66:U68),1))</f>
        <v/>
      </c>
      <c r="V69" s="35" t="str">
        <f>AN69</f>
        <v/>
      </c>
      <c r="W69" s="35" t="str">
        <f>IF(SUM(W66:W68)=0,"",ROUNDDOWN(AVERAGE(W66:W68),1))</f>
        <v/>
      </c>
      <c r="X69" s="35" t="str">
        <f>AP69</f>
        <v/>
      </c>
      <c r="Y69" s="35" t="str">
        <f>IF(SUM(Y66:Y68)=0,"",ROUNDDOWN(AVERAGE(Y66:Y68),1))</f>
        <v/>
      </c>
      <c r="Z69" s="35" t="str">
        <f>AR69</f>
        <v/>
      </c>
      <c r="AA69" s="35" t="str">
        <f>IF(SUM(AA66:AA68)=0,"",ROUNDDOWN(AVERAGE(AA66:AA68),1))</f>
        <v/>
      </c>
      <c r="AB69" s="35" t="str">
        <f>AT69</f>
        <v/>
      </c>
      <c r="AC69" s="35" t="str">
        <f>IF(SUM(AC66:AC68)=0,"",ROUNDDOWN(AVERAGE(AC66:AC68),1))</f>
        <v/>
      </c>
      <c r="AD69" s="35" t="str">
        <f>AV69</f>
        <v/>
      </c>
      <c r="AE69" s="35" t="str">
        <f>IF(SUM(AE66:AE68)=0,"",ROUNDDOWN(AVERAGE(AE66:AE68),1))</f>
        <v/>
      </c>
      <c r="AF69" s="35" t="str">
        <f>AX69</f>
        <v/>
      </c>
      <c r="AG69" s="35" t="str">
        <f>IF(SUM(AG66:AG68)=0,"",ROUNDDOWN(AVERAGE(AG66:AG68),1))</f>
        <v/>
      </c>
      <c r="AH69" s="35" t="str">
        <f>AZ69</f>
        <v/>
      </c>
      <c r="AI69" s="84"/>
      <c r="AK69" s="37"/>
      <c r="AL69" s="37" t="str">
        <f>IF(SUM(AL66:AL68)=0,"",ROUNDDOWN(AVERAGE(AL66:AL68),1))</f>
        <v/>
      </c>
      <c r="AM69" s="37"/>
      <c r="AN69" s="37" t="str">
        <f>IF(SUM(AN66:AN68)=0,"",ROUNDDOWN(AVERAGE(AN66:AN68),1))</f>
        <v/>
      </c>
      <c r="AO69" s="37"/>
      <c r="AP69" s="37" t="str">
        <f>IF(SUM(AP66:AP68)=0,"",ROUNDDOWN(AVERAGE(AP66:AP68),1))</f>
        <v/>
      </c>
      <c r="AQ69" s="37"/>
      <c r="AR69" s="37" t="str">
        <f>IF(SUM(AR66:AR68)=0,"",ROUNDDOWN(AVERAGE(AR66:AR68),1))</f>
        <v/>
      </c>
      <c r="AS69" s="37"/>
      <c r="AT69" s="37" t="str">
        <f>IF(SUM(AT66:AT68)=0,"",ROUNDDOWN(AVERAGE(AT66:AT68),1))</f>
        <v/>
      </c>
      <c r="AU69" s="37"/>
      <c r="AV69" s="37" t="str">
        <f>IF(SUM(AV66:AV68)=0,"",ROUNDDOWN(AVERAGE(AV66:AV68),1))</f>
        <v/>
      </c>
      <c r="AW69" s="37"/>
      <c r="AX69" s="37" t="str">
        <f>IF(SUM(AX66:AX68)=0,"",ROUNDDOWN(AVERAGE(AX66:AX68),1))</f>
        <v/>
      </c>
      <c r="AY69" s="37"/>
      <c r="AZ69" s="37" t="str">
        <f>IF(SUM(AZ66:AZ68)=0,"",ROUNDDOWN(AVERAGE(AZ66:AZ68),1))</f>
        <v/>
      </c>
    </row>
    <row r="70" spans="2:52" ht="24" customHeight="1" x14ac:dyDescent="0.15">
      <c r="C70" s="16"/>
      <c r="D70" s="28"/>
      <c r="E70" s="28"/>
      <c r="F70" s="28"/>
      <c r="G70" s="18" t="s">
        <v>72</v>
      </c>
      <c r="H70" s="24"/>
      <c r="I70" s="24"/>
      <c r="J70" s="24"/>
      <c r="K70" s="24"/>
      <c r="L70" s="24"/>
      <c r="M70" s="24"/>
      <c r="N70" s="24"/>
      <c r="O70" s="24"/>
      <c r="P70" s="85" t="str">
        <f>P$15</f>
        <v>Use these cells to override the calculated ratings.</v>
      </c>
      <c r="S70" s="39" t="str">
        <f t="shared" ref="S70" si="288">IF(H70="","",H70)</f>
        <v/>
      </c>
      <c r="T70" s="122"/>
      <c r="U70" s="39" t="str">
        <f t="shared" ref="U70" si="289">IF(I70="","",I70)</f>
        <v/>
      </c>
      <c r="V70" s="122"/>
      <c r="W70" s="39" t="str">
        <f t="shared" ref="W70" si="290">IF(J70="","",J70)</f>
        <v/>
      </c>
      <c r="X70" s="122"/>
      <c r="Y70" s="39" t="str">
        <f t="shared" ref="Y70" si="291">IF(K70="","",K70)</f>
        <v/>
      </c>
      <c r="Z70" s="122"/>
      <c r="AA70" s="39" t="str">
        <f t="shared" ref="AA70" si="292">IF(L70="","",L70)</f>
        <v/>
      </c>
      <c r="AB70" s="122"/>
      <c r="AC70" s="39" t="str">
        <f t="shared" ref="AC70" si="293">IF(M70="","",M70)</f>
        <v/>
      </c>
      <c r="AD70" s="122"/>
      <c r="AE70" s="39" t="str">
        <f t="shared" ref="AE70" si="294">IF(N70="","",N70)</f>
        <v/>
      </c>
      <c r="AF70" s="122"/>
      <c r="AG70" s="39" t="str">
        <f t="shared" ref="AG70" si="295">IF(O70="","",O70)</f>
        <v/>
      </c>
      <c r="AH70" s="122"/>
      <c r="AI70" s="85" t="str">
        <f>AI$15</f>
        <v>Use these cells to override the calculated ratings.</v>
      </c>
      <c r="AL70" s="17">
        <f>T70</f>
        <v>0</v>
      </c>
      <c r="AN70" s="17">
        <f t="shared" ref="AN70" si="296">V70</f>
        <v>0</v>
      </c>
      <c r="AP70" s="17">
        <f t="shared" ref="AP70" si="297">X70</f>
        <v>0</v>
      </c>
      <c r="AR70" s="17">
        <f t="shared" ref="AR70" si="298">Z70</f>
        <v>0</v>
      </c>
      <c r="AT70" s="17">
        <f t="shared" ref="AT70" si="299">AB70</f>
        <v>0</v>
      </c>
      <c r="AV70" s="17">
        <f t="shared" ref="AV70" si="300">AD70</f>
        <v>0</v>
      </c>
      <c r="AX70" s="17">
        <f t="shared" ref="AX70" si="301">AF70</f>
        <v>0</v>
      </c>
      <c r="AZ70" s="17">
        <f t="shared" ref="AZ70" si="302">AH70</f>
        <v>0</v>
      </c>
    </row>
    <row r="71" spans="2:52" x14ac:dyDescent="0.15">
      <c r="C71" s="16"/>
      <c r="D71" s="29"/>
      <c r="E71" s="29"/>
      <c r="F71" s="29"/>
      <c r="G71" s="29"/>
    </row>
    <row r="72" spans="2:52" ht="60" customHeight="1" x14ac:dyDescent="0.15">
      <c r="B72" s="41">
        <v>9</v>
      </c>
      <c r="C72" s="174" t="str">
        <f>'Ratings Summary'!C17</f>
        <v xml:space="preserve">Degree of innovation and general conditions (innovation-related complexity): this indicator covers the complexity originating from the degree of technical innovation of the project, program, or portfolio. This indicator may focus on the learning and associated resourcefulness required to innovate and/or work with unfamiliar outcomes, approaches, processes, tools, or methods.
</v>
      </c>
      <c r="D72" s="175"/>
      <c r="E72" s="175"/>
      <c r="F72" s="175"/>
      <c r="G72" s="176"/>
    </row>
    <row r="73" spans="2:52" ht="42" x14ac:dyDescent="0.15">
      <c r="B73" s="40">
        <f>B72+0.1</f>
        <v>9.1</v>
      </c>
      <c r="C73" s="15" t="s">
        <v>166</v>
      </c>
      <c r="D73" s="30" t="s">
        <v>31</v>
      </c>
      <c r="E73" s="30" t="s">
        <v>30</v>
      </c>
      <c r="F73" s="30" t="s">
        <v>29</v>
      </c>
      <c r="G73" s="30" t="s">
        <v>28</v>
      </c>
      <c r="H73" s="24"/>
      <c r="I73" s="24"/>
      <c r="J73" s="24"/>
      <c r="K73" s="24"/>
      <c r="L73" s="24"/>
      <c r="M73" s="24"/>
      <c r="N73" s="24"/>
      <c r="O73" s="24"/>
      <c r="P73" s="83"/>
      <c r="S73" s="39" t="str">
        <f t="shared" ref="S73:S75" si="303">IF(H73="","",H73)</f>
        <v/>
      </c>
      <c r="T73" s="122"/>
      <c r="U73" s="39" t="str">
        <f t="shared" ref="U73:U75" si="304">IF(I73="","",I73)</f>
        <v/>
      </c>
      <c r="V73" s="122"/>
      <c r="W73" s="39" t="str">
        <f t="shared" ref="W73:W75" si="305">IF(J73="","",J73)</f>
        <v/>
      </c>
      <c r="X73" s="122"/>
      <c r="Y73" s="39" t="str">
        <f t="shared" ref="Y73:Y75" si="306">IF(K73="","",K73)</f>
        <v/>
      </c>
      <c r="Z73" s="122"/>
      <c r="AA73" s="39" t="str">
        <f t="shared" ref="AA73:AA75" si="307">IF(L73="","",L73)</f>
        <v/>
      </c>
      <c r="AB73" s="122"/>
      <c r="AC73" s="39" t="str">
        <f t="shared" ref="AC73:AC75" si="308">IF(M73="","",M73)</f>
        <v/>
      </c>
      <c r="AD73" s="122"/>
      <c r="AE73" s="39" t="str">
        <f t="shared" ref="AE73:AE75" si="309">IF(N73="","",N73)</f>
        <v/>
      </c>
      <c r="AF73" s="122"/>
      <c r="AG73" s="39" t="str">
        <f t="shared" ref="AG73:AG75" si="310">IF(O73="","",O73)</f>
        <v/>
      </c>
      <c r="AH73" s="122"/>
      <c r="AI73" s="83"/>
      <c r="AL73" s="17" t="str">
        <f t="shared" ref="AL73" si="311">IF(T73="",S73,T73)</f>
        <v/>
      </c>
      <c r="AN73" s="17" t="str">
        <f t="shared" ref="AN73" si="312">IF(V73="",U73,V73)</f>
        <v/>
      </c>
      <c r="AP73" s="17" t="str">
        <f t="shared" ref="AP73" si="313">IF(X73="",W73,X73)</f>
        <v/>
      </c>
      <c r="AR73" s="17" t="str">
        <f t="shared" ref="AR73" si="314">IF(Z73="",Y73,Z73)</f>
        <v/>
      </c>
      <c r="AT73" s="17" t="str">
        <f t="shared" ref="AT73" si="315">IF(AB73="",AA73,AB73)</f>
        <v/>
      </c>
      <c r="AV73" s="17" t="str">
        <f t="shared" ref="AV73" si="316">IF(AD73="",AC73,AD73)</f>
        <v/>
      </c>
      <c r="AX73" s="17" t="str">
        <f t="shared" ref="AX73" si="317">IF(AF73="",AE73,AF73)</f>
        <v/>
      </c>
      <c r="AZ73" s="17" t="str">
        <f t="shared" ref="AZ73" si="318">IF(AH73="",AG73,AH73)</f>
        <v/>
      </c>
    </row>
    <row r="74" spans="2:52" ht="28" x14ac:dyDescent="0.15">
      <c r="B74" s="40">
        <f>B73+0.1</f>
        <v>9.1999999999999993</v>
      </c>
      <c r="C74" s="15" t="s">
        <v>167</v>
      </c>
      <c r="D74" s="30" t="s">
        <v>31</v>
      </c>
      <c r="E74" s="30" t="s">
        <v>30</v>
      </c>
      <c r="F74" s="30" t="s">
        <v>29</v>
      </c>
      <c r="G74" s="30" t="s">
        <v>28</v>
      </c>
      <c r="H74" s="24"/>
      <c r="I74" s="24"/>
      <c r="J74" s="24"/>
      <c r="K74" s="24"/>
      <c r="L74" s="24"/>
      <c r="M74" s="24"/>
      <c r="N74" s="24"/>
      <c r="O74" s="24"/>
      <c r="P74" s="83"/>
      <c r="S74" s="39" t="str">
        <f t="shared" si="303"/>
        <v/>
      </c>
      <c r="T74" s="122"/>
      <c r="U74" s="39" t="str">
        <f t="shared" si="304"/>
        <v/>
      </c>
      <c r="V74" s="122"/>
      <c r="W74" s="39" t="str">
        <f t="shared" si="305"/>
        <v/>
      </c>
      <c r="X74" s="122"/>
      <c r="Y74" s="39" t="str">
        <f t="shared" si="306"/>
        <v/>
      </c>
      <c r="Z74" s="122"/>
      <c r="AA74" s="39" t="str">
        <f t="shared" si="307"/>
        <v/>
      </c>
      <c r="AB74" s="122"/>
      <c r="AC74" s="39" t="str">
        <f t="shared" si="308"/>
        <v/>
      </c>
      <c r="AD74" s="122"/>
      <c r="AE74" s="39" t="str">
        <f t="shared" si="309"/>
        <v/>
      </c>
      <c r="AF74" s="122"/>
      <c r="AG74" s="39" t="str">
        <f t="shared" si="310"/>
        <v/>
      </c>
      <c r="AH74" s="122"/>
      <c r="AI74" s="83"/>
      <c r="AL74" s="17" t="str">
        <f t="shared" ref="AL74:AL75" si="319">IF(T74="",S74,T74)</f>
        <v/>
      </c>
      <c r="AN74" s="17" t="str">
        <f t="shared" ref="AN74:AN75" si="320">IF(V74="",U74,V74)</f>
        <v/>
      </c>
      <c r="AP74" s="17" t="str">
        <f t="shared" ref="AP74:AP75" si="321">IF(X74="",W74,X74)</f>
        <v/>
      </c>
      <c r="AR74" s="17" t="str">
        <f t="shared" ref="AR74:AR75" si="322">IF(Z74="",Y74,Z74)</f>
        <v/>
      </c>
      <c r="AT74" s="17" t="str">
        <f t="shared" ref="AT74:AT75" si="323">IF(AB74="",AA74,AB74)</f>
        <v/>
      </c>
      <c r="AV74" s="17" t="str">
        <f t="shared" ref="AV74:AV75" si="324">IF(AD74="",AC74,AD74)</f>
        <v/>
      </c>
      <c r="AX74" s="17" t="str">
        <f t="shared" ref="AX74:AX75" si="325">IF(AF74="",AE74,AF74)</f>
        <v/>
      </c>
      <c r="AZ74" s="17" t="str">
        <f t="shared" ref="AZ74:AZ75" si="326">IF(AH74="",AG74,AH74)</f>
        <v/>
      </c>
    </row>
    <row r="75" spans="2:52" ht="28" x14ac:dyDescent="0.15">
      <c r="B75" s="40">
        <f t="shared" ref="B75" si="327">B74+0.1</f>
        <v>9.2999999999999989</v>
      </c>
      <c r="C75" s="15" t="s">
        <v>168</v>
      </c>
      <c r="D75" s="30" t="s">
        <v>31</v>
      </c>
      <c r="E75" s="30" t="s">
        <v>30</v>
      </c>
      <c r="F75" s="30" t="s">
        <v>29</v>
      </c>
      <c r="G75" s="30" t="s">
        <v>28</v>
      </c>
      <c r="H75" s="24"/>
      <c r="I75" s="24"/>
      <c r="J75" s="24"/>
      <c r="K75" s="24"/>
      <c r="L75" s="24"/>
      <c r="M75" s="24"/>
      <c r="N75" s="24"/>
      <c r="O75" s="24"/>
      <c r="P75" s="83"/>
      <c r="S75" s="39" t="str">
        <f t="shared" si="303"/>
        <v/>
      </c>
      <c r="T75" s="122"/>
      <c r="U75" s="39" t="str">
        <f t="shared" si="304"/>
        <v/>
      </c>
      <c r="V75" s="122"/>
      <c r="W75" s="39" t="str">
        <f t="shared" si="305"/>
        <v/>
      </c>
      <c r="X75" s="122"/>
      <c r="Y75" s="39" t="str">
        <f t="shared" si="306"/>
        <v/>
      </c>
      <c r="Z75" s="122"/>
      <c r="AA75" s="39" t="str">
        <f t="shared" si="307"/>
        <v/>
      </c>
      <c r="AB75" s="122"/>
      <c r="AC75" s="39" t="str">
        <f t="shared" si="308"/>
        <v/>
      </c>
      <c r="AD75" s="122"/>
      <c r="AE75" s="39" t="str">
        <f t="shared" si="309"/>
        <v/>
      </c>
      <c r="AF75" s="122"/>
      <c r="AG75" s="39" t="str">
        <f t="shared" si="310"/>
        <v/>
      </c>
      <c r="AH75" s="122"/>
      <c r="AI75" s="83"/>
      <c r="AL75" s="17" t="str">
        <f t="shared" si="319"/>
        <v/>
      </c>
      <c r="AN75" s="17" t="str">
        <f t="shared" si="320"/>
        <v/>
      </c>
      <c r="AP75" s="17" t="str">
        <f t="shared" si="321"/>
        <v/>
      </c>
      <c r="AR75" s="17" t="str">
        <f t="shared" si="322"/>
        <v/>
      </c>
      <c r="AT75" s="17" t="str">
        <f t="shared" si="323"/>
        <v/>
      </c>
      <c r="AV75" s="17" t="str">
        <f t="shared" si="324"/>
        <v/>
      </c>
      <c r="AX75" s="17" t="str">
        <f t="shared" si="325"/>
        <v/>
      </c>
      <c r="AZ75" s="17" t="str">
        <f t="shared" si="326"/>
        <v/>
      </c>
    </row>
    <row r="76" spans="2:52" s="18" customFormat="1" ht="24" customHeight="1" x14ac:dyDescent="0.15">
      <c r="G76" s="18" t="s">
        <v>130</v>
      </c>
      <c r="H76" s="35" t="str">
        <f t="shared" ref="H76:O76" si="328">IF(SUM(H73:H75)=0,"",ROUNDDOWN(AVERAGE(H73:H75),1))</f>
        <v/>
      </c>
      <c r="I76" s="35" t="str">
        <f t="shared" si="328"/>
        <v/>
      </c>
      <c r="J76" s="35" t="str">
        <f t="shared" si="328"/>
        <v/>
      </c>
      <c r="K76" s="35" t="str">
        <f t="shared" si="328"/>
        <v/>
      </c>
      <c r="L76" s="35" t="str">
        <f t="shared" si="328"/>
        <v/>
      </c>
      <c r="M76" s="35" t="str">
        <f t="shared" si="328"/>
        <v/>
      </c>
      <c r="N76" s="35" t="str">
        <f t="shared" si="328"/>
        <v/>
      </c>
      <c r="O76" s="35" t="str">
        <f t="shared" si="328"/>
        <v/>
      </c>
      <c r="P76" s="84"/>
      <c r="S76" s="35" t="str">
        <f>IF(SUM(S73:S75)=0,"",ROUNDDOWN(AVERAGE(S73:S75),1))</f>
        <v/>
      </c>
      <c r="T76" s="35" t="str">
        <f>AL76</f>
        <v/>
      </c>
      <c r="U76" s="35" t="str">
        <f>IF(SUM(U73:U75)=0,"",ROUNDDOWN(AVERAGE(U73:U75),1))</f>
        <v/>
      </c>
      <c r="V76" s="35" t="str">
        <f>AN76</f>
        <v/>
      </c>
      <c r="W76" s="35" t="str">
        <f>IF(SUM(W73:W75)=0,"",ROUNDDOWN(AVERAGE(W73:W75),1))</f>
        <v/>
      </c>
      <c r="X76" s="35" t="str">
        <f>AP76</f>
        <v/>
      </c>
      <c r="Y76" s="35" t="str">
        <f>IF(SUM(Y73:Y75)=0,"",ROUNDDOWN(AVERAGE(Y73:Y75),1))</f>
        <v/>
      </c>
      <c r="Z76" s="35" t="str">
        <f>AR76</f>
        <v/>
      </c>
      <c r="AA76" s="35" t="str">
        <f>IF(SUM(AA73:AA75)=0,"",ROUNDDOWN(AVERAGE(AA73:AA75),1))</f>
        <v/>
      </c>
      <c r="AB76" s="35" t="str">
        <f>AT76</f>
        <v/>
      </c>
      <c r="AC76" s="35" t="str">
        <f>IF(SUM(AC73:AC75)=0,"",ROUNDDOWN(AVERAGE(AC73:AC75),1))</f>
        <v/>
      </c>
      <c r="AD76" s="35" t="str">
        <f>AV76</f>
        <v/>
      </c>
      <c r="AE76" s="35" t="str">
        <f>IF(SUM(AE73:AE75)=0,"",ROUNDDOWN(AVERAGE(AE73:AE75),1))</f>
        <v/>
      </c>
      <c r="AF76" s="35" t="str">
        <f>AX76</f>
        <v/>
      </c>
      <c r="AG76" s="35" t="str">
        <f>IF(SUM(AG73:AG75)=0,"",ROUNDDOWN(AVERAGE(AG73:AG75),1))</f>
        <v/>
      </c>
      <c r="AH76" s="35" t="str">
        <f>AZ76</f>
        <v/>
      </c>
      <c r="AI76" s="84"/>
      <c r="AK76" s="37"/>
      <c r="AL76" s="37" t="str">
        <f>IF(SUM(AL73:AL75)=0,"",ROUNDDOWN(AVERAGE(AL73:AL75),1))</f>
        <v/>
      </c>
      <c r="AM76" s="37"/>
      <c r="AN76" s="37" t="str">
        <f>IF(SUM(AN73:AN75)=0,"",ROUNDDOWN(AVERAGE(AN73:AN75),1))</f>
        <v/>
      </c>
      <c r="AO76" s="37"/>
      <c r="AP76" s="37" t="str">
        <f>IF(SUM(AP73:AP75)=0,"",ROUNDDOWN(AVERAGE(AP73:AP75),1))</f>
        <v/>
      </c>
      <c r="AQ76" s="37"/>
      <c r="AR76" s="37" t="str">
        <f>IF(SUM(AR73:AR75)=0,"",ROUNDDOWN(AVERAGE(AR73:AR75),1))</f>
        <v/>
      </c>
      <c r="AS76" s="37"/>
      <c r="AT76" s="37" t="str">
        <f>IF(SUM(AT73:AT75)=0,"",ROUNDDOWN(AVERAGE(AT73:AT75),1))</f>
        <v/>
      </c>
      <c r="AU76" s="37"/>
      <c r="AV76" s="37" t="str">
        <f>IF(SUM(AV73:AV75)=0,"",ROUNDDOWN(AVERAGE(AV73:AV75),1))</f>
        <v/>
      </c>
      <c r="AW76" s="37"/>
      <c r="AX76" s="37" t="str">
        <f>IF(SUM(AX73:AX75)=0,"",ROUNDDOWN(AVERAGE(AX73:AX75),1))</f>
        <v/>
      </c>
      <c r="AY76" s="37"/>
      <c r="AZ76" s="37" t="str">
        <f>IF(SUM(AZ73:AZ75)=0,"",ROUNDDOWN(AVERAGE(AZ73:AZ75),1))</f>
        <v/>
      </c>
    </row>
    <row r="77" spans="2:52" ht="24" customHeight="1" x14ac:dyDescent="0.15">
      <c r="C77" s="16"/>
      <c r="D77" s="28"/>
      <c r="E77" s="28"/>
      <c r="F77" s="28"/>
      <c r="G77" s="18" t="s">
        <v>72</v>
      </c>
      <c r="H77" s="24"/>
      <c r="I77" s="24"/>
      <c r="J77" s="24"/>
      <c r="K77" s="24"/>
      <c r="L77" s="24"/>
      <c r="M77" s="24"/>
      <c r="N77" s="24"/>
      <c r="O77" s="24"/>
      <c r="P77" s="85" t="str">
        <f>P$15</f>
        <v>Use these cells to override the calculated ratings.</v>
      </c>
      <c r="S77" s="39" t="str">
        <f t="shared" ref="S77" si="329">IF(H77="","",H77)</f>
        <v/>
      </c>
      <c r="T77" s="122"/>
      <c r="U77" s="39" t="str">
        <f t="shared" ref="U77" si="330">IF(I77="","",I77)</f>
        <v/>
      </c>
      <c r="V77" s="122"/>
      <c r="W77" s="39" t="str">
        <f t="shared" ref="W77" si="331">IF(J77="","",J77)</f>
        <v/>
      </c>
      <c r="X77" s="122"/>
      <c r="Y77" s="39" t="str">
        <f t="shared" ref="Y77" si="332">IF(K77="","",K77)</f>
        <v/>
      </c>
      <c r="Z77" s="122"/>
      <c r="AA77" s="39" t="str">
        <f t="shared" ref="AA77" si="333">IF(L77="","",L77)</f>
        <v/>
      </c>
      <c r="AB77" s="122"/>
      <c r="AC77" s="39" t="str">
        <f t="shared" ref="AC77" si="334">IF(M77="","",M77)</f>
        <v/>
      </c>
      <c r="AD77" s="122"/>
      <c r="AE77" s="39" t="str">
        <f t="shared" ref="AE77" si="335">IF(N77="","",N77)</f>
        <v/>
      </c>
      <c r="AF77" s="122"/>
      <c r="AG77" s="39" t="str">
        <f t="shared" ref="AG77" si="336">IF(O77="","",O77)</f>
        <v/>
      </c>
      <c r="AH77" s="122"/>
      <c r="AI77" s="85" t="str">
        <f>AI$15</f>
        <v>Use these cells to override the calculated ratings.</v>
      </c>
      <c r="AL77" s="17">
        <f>T77</f>
        <v>0</v>
      </c>
      <c r="AN77" s="17">
        <f t="shared" ref="AN77" si="337">V77</f>
        <v>0</v>
      </c>
      <c r="AP77" s="17">
        <f t="shared" ref="AP77" si="338">X77</f>
        <v>0</v>
      </c>
      <c r="AR77" s="17">
        <f t="shared" ref="AR77" si="339">Z77</f>
        <v>0</v>
      </c>
      <c r="AT77" s="17">
        <f t="shared" ref="AT77" si="340">AB77</f>
        <v>0</v>
      </c>
      <c r="AV77" s="17">
        <f t="shared" ref="AV77" si="341">AD77</f>
        <v>0</v>
      </c>
      <c r="AX77" s="17">
        <f t="shared" ref="AX77" si="342">AF77</f>
        <v>0</v>
      </c>
      <c r="AZ77" s="17">
        <f t="shared" ref="AZ77" si="343">AH77</f>
        <v>0</v>
      </c>
    </row>
    <row r="78" spans="2:52" x14ac:dyDescent="0.15">
      <c r="C78" s="16"/>
      <c r="D78" s="29"/>
      <c r="E78" s="29"/>
      <c r="F78" s="29"/>
      <c r="G78" s="29"/>
    </row>
    <row r="79" spans="2:52" ht="60" customHeight="1" x14ac:dyDescent="0.15">
      <c r="B79" s="41">
        <v>10</v>
      </c>
      <c r="C79" s="174" t="str">
        <f>'Ratings Summary'!C18</f>
        <v xml:space="preserve">Demand for coordination (autonomy-related complexity): this indicator covers the amount of autonomy and responsibility that the project, program, or portfolio manager/leader has been given or has taken/shown. This indicator focuses on coordinating, communicating, promoting, and defending the project, program, or portfolio interests with others.
</v>
      </c>
      <c r="D79" s="175"/>
      <c r="E79" s="175"/>
      <c r="F79" s="175"/>
      <c r="G79" s="176"/>
    </row>
    <row r="80" spans="2:52" ht="28" x14ac:dyDescent="0.15">
      <c r="B80" s="40">
        <f>B79+0.1</f>
        <v>10.1</v>
      </c>
      <c r="C80" s="15" t="s">
        <v>169</v>
      </c>
      <c r="D80" s="30" t="s">
        <v>31</v>
      </c>
      <c r="E80" s="30" t="s">
        <v>30</v>
      </c>
      <c r="F80" s="30" t="s">
        <v>29</v>
      </c>
      <c r="G80" s="30" t="s">
        <v>28</v>
      </c>
      <c r="H80" s="24"/>
      <c r="I80" s="24"/>
      <c r="J80" s="24"/>
      <c r="K80" s="24"/>
      <c r="L80" s="24"/>
      <c r="M80" s="24"/>
      <c r="N80" s="24"/>
      <c r="O80" s="24"/>
      <c r="P80" s="83"/>
      <c r="S80" s="39" t="str">
        <f t="shared" ref="S80:S81" si="344">IF(H80="","",H80)</f>
        <v/>
      </c>
      <c r="T80" s="122"/>
      <c r="U80" s="39" t="str">
        <f t="shared" ref="U80:U81" si="345">IF(I80="","",I80)</f>
        <v/>
      </c>
      <c r="V80" s="122"/>
      <c r="W80" s="39" t="str">
        <f t="shared" ref="W80:W81" si="346">IF(J80="","",J80)</f>
        <v/>
      </c>
      <c r="X80" s="122"/>
      <c r="Y80" s="39" t="str">
        <f t="shared" ref="Y80:Y81" si="347">IF(K80="","",K80)</f>
        <v/>
      </c>
      <c r="Z80" s="122"/>
      <c r="AA80" s="39" t="str">
        <f t="shared" ref="AA80:AA81" si="348">IF(L80="","",L80)</f>
        <v/>
      </c>
      <c r="AB80" s="122"/>
      <c r="AC80" s="39" t="str">
        <f t="shared" ref="AC80:AC81" si="349">IF(M80="","",M80)</f>
        <v/>
      </c>
      <c r="AD80" s="122"/>
      <c r="AE80" s="39" t="str">
        <f t="shared" ref="AE80:AE81" si="350">IF(N80="","",N80)</f>
        <v/>
      </c>
      <c r="AF80" s="122"/>
      <c r="AG80" s="39" t="str">
        <f t="shared" ref="AG80:AG81" si="351">IF(O80="","",O80)</f>
        <v/>
      </c>
      <c r="AH80" s="122"/>
      <c r="AI80" s="83"/>
      <c r="AL80" s="17" t="str">
        <f t="shared" ref="AL80:AL81" si="352">IF(T80="",S80,T80)</f>
        <v/>
      </c>
      <c r="AN80" s="17" t="str">
        <f t="shared" ref="AN80:AN81" si="353">IF(V80="",U80,V80)</f>
        <v/>
      </c>
      <c r="AP80" s="17" t="str">
        <f t="shared" ref="AP80:AP81" si="354">IF(X80="",W80,X80)</f>
        <v/>
      </c>
      <c r="AR80" s="17" t="str">
        <f t="shared" ref="AR80:AR81" si="355">IF(Z80="",Y80,Z80)</f>
        <v/>
      </c>
      <c r="AT80" s="17" t="str">
        <f t="shared" ref="AT80:AT81" si="356">IF(AB80="",AA80,AB80)</f>
        <v/>
      </c>
      <c r="AV80" s="17" t="str">
        <f t="shared" ref="AV80:AV81" si="357">IF(AD80="",AC80,AD80)</f>
        <v/>
      </c>
      <c r="AX80" s="17" t="str">
        <f t="shared" ref="AX80:AX81" si="358">IF(AF80="",AE80,AF80)</f>
        <v/>
      </c>
      <c r="AZ80" s="17" t="str">
        <f t="shared" ref="AZ80:AZ81" si="359">IF(AH80="",AG80,AH80)</f>
        <v/>
      </c>
    </row>
    <row r="81" spans="2:52" ht="28" x14ac:dyDescent="0.15">
      <c r="B81" s="40">
        <f>B80+0.1</f>
        <v>10.199999999999999</v>
      </c>
      <c r="C81" s="15" t="s">
        <v>170</v>
      </c>
      <c r="D81" s="30" t="s">
        <v>31</v>
      </c>
      <c r="E81" s="30" t="s">
        <v>30</v>
      </c>
      <c r="F81" s="30" t="s">
        <v>29</v>
      </c>
      <c r="G81" s="30" t="s">
        <v>28</v>
      </c>
      <c r="H81" s="24"/>
      <c r="I81" s="24"/>
      <c r="J81" s="24"/>
      <c r="K81" s="24"/>
      <c r="L81" s="24"/>
      <c r="M81" s="24"/>
      <c r="N81" s="24"/>
      <c r="O81" s="24"/>
      <c r="P81" s="83"/>
      <c r="S81" s="39" t="str">
        <f t="shared" si="344"/>
        <v/>
      </c>
      <c r="T81" s="122"/>
      <c r="U81" s="39" t="str">
        <f t="shared" si="345"/>
        <v/>
      </c>
      <c r="V81" s="122"/>
      <c r="W81" s="39" t="str">
        <f t="shared" si="346"/>
        <v/>
      </c>
      <c r="X81" s="122"/>
      <c r="Y81" s="39" t="str">
        <f t="shared" si="347"/>
        <v/>
      </c>
      <c r="Z81" s="122"/>
      <c r="AA81" s="39" t="str">
        <f t="shared" si="348"/>
        <v/>
      </c>
      <c r="AB81" s="122"/>
      <c r="AC81" s="39" t="str">
        <f t="shared" si="349"/>
        <v/>
      </c>
      <c r="AD81" s="122"/>
      <c r="AE81" s="39" t="str">
        <f t="shared" si="350"/>
        <v/>
      </c>
      <c r="AF81" s="122"/>
      <c r="AG81" s="39" t="str">
        <f t="shared" si="351"/>
        <v/>
      </c>
      <c r="AH81" s="122"/>
      <c r="AI81" s="83"/>
      <c r="AL81" s="17" t="str">
        <f t="shared" si="352"/>
        <v/>
      </c>
      <c r="AN81" s="17" t="str">
        <f t="shared" si="353"/>
        <v/>
      </c>
      <c r="AP81" s="17" t="str">
        <f t="shared" si="354"/>
        <v/>
      </c>
      <c r="AR81" s="17" t="str">
        <f t="shared" si="355"/>
        <v/>
      </c>
      <c r="AT81" s="17" t="str">
        <f t="shared" si="356"/>
        <v/>
      </c>
      <c r="AV81" s="17" t="str">
        <f t="shared" si="357"/>
        <v/>
      </c>
      <c r="AX81" s="17" t="str">
        <f t="shared" si="358"/>
        <v/>
      </c>
      <c r="AZ81" s="17" t="str">
        <f t="shared" si="359"/>
        <v/>
      </c>
    </row>
    <row r="82" spans="2:52" s="18" customFormat="1" ht="24" customHeight="1" x14ac:dyDescent="0.15">
      <c r="G82" s="18" t="s">
        <v>130</v>
      </c>
      <c r="H82" s="35" t="str">
        <f t="shared" ref="H82:O82" si="360">IF(SUM(H80:H81)=0,"",ROUNDDOWN(AVERAGE(H80:H81),1))</f>
        <v/>
      </c>
      <c r="I82" s="35" t="str">
        <f t="shared" si="360"/>
        <v/>
      </c>
      <c r="J82" s="35" t="str">
        <f t="shared" si="360"/>
        <v/>
      </c>
      <c r="K82" s="35" t="str">
        <f t="shared" si="360"/>
        <v/>
      </c>
      <c r="L82" s="35" t="str">
        <f t="shared" si="360"/>
        <v/>
      </c>
      <c r="M82" s="35" t="str">
        <f t="shared" si="360"/>
        <v/>
      </c>
      <c r="N82" s="35" t="str">
        <f t="shared" si="360"/>
        <v/>
      </c>
      <c r="O82" s="35" t="str">
        <f t="shared" si="360"/>
        <v/>
      </c>
      <c r="P82" s="84"/>
      <c r="S82" s="35" t="str">
        <f>IF(SUM(S80:S81)=0,"",ROUNDDOWN(AVERAGE(S80:S81),1))</f>
        <v/>
      </c>
      <c r="T82" s="35" t="str">
        <f>AL82</f>
        <v/>
      </c>
      <c r="U82" s="35" t="str">
        <f>IF(SUM(U80:U81)=0,"",ROUNDDOWN(AVERAGE(U80:U81),1))</f>
        <v/>
      </c>
      <c r="V82" s="35" t="str">
        <f>AN82</f>
        <v/>
      </c>
      <c r="W82" s="35" t="str">
        <f>IF(SUM(W80:W81)=0,"",ROUNDDOWN(AVERAGE(W80:W81),1))</f>
        <v/>
      </c>
      <c r="X82" s="35" t="str">
        <f>AP82</f>
        <v/>
      </c>
      <c r="Y82" s="35" t="str">
        <f>IF(SUM(Y80:Y81)=0,"",ROUNDDOWN(AVERAGE(Y80:Y81),1))</f>
        <v/>
      </c>
      <c r="Z82" s="35" t="str">
        <f>AR82</f>
        <v/>
      </c>
      <c r="AA82" s="35" t="str">
        <f>IF(SUM(AA80:AA81)=0,"",ROUNDDOWN(AVERAGE(AA80:AA81),1))</f>
        <v/>
      </c>
      <c r="AB82" s="35" t="str">
        <f>AT82</f>
        <v/>
      </c>
      <c r="AC82" s="35" t="str">
        <f>IF(SUM(AC80:AC81)=0,"",ROUNDDOWN(AVERAGE(AC80:AC81),1))</f>
        <v/>
      </c>
      <c r="AD82" s="35" t="str">
        <f>AV82</f>
        <v/>
      </c>
      <c r="AE82" s="35" t="str">
        <f>IF(SUM(AE80:AE81)=0,"",ROUNDDOWN(AVERAGE(AE80:AE81),1))</f>
        <v/>
      </c>
      <c r="AF82" s="35" t="str">
        <f>AX82</f>
        <v/>
      </c>
      <c r="AG82" s="35" t="str">
        <f>IF(SUM(AG80:AG81)=0,"",ROUNDDOWN(AVERAGE(AG80:AG81),1))</f>
        <v/>
      </c>
      <c r="AH82" s="35" t="str">
        <f>AZ82</f>
        <v/>
      </c>
      <c r="AI82" s="84"/>
      <c r="AK82" s="37"/>
      <c r="AL82" s="37" t="str">
        <f>IF(SUM(AL80:AL81)=0,"",ROUNDDOWN(AVERAGE(AL80:AL81),1))</f>
        <v/>
      </c>
      <c r="AM82" s="37"/>
      <c r="AN82" s="37" t="str">
        <f>IF(SUM(AN80:AN81)=0,"",ROUNDDOWN(AVERAGE(AN80:AN81),1))</f>
        <v/>
      </c>
      <c r="AO82" s="37"/>
      <c r="AP82" s="37" t="str">
        <f>IF(SUM(AP80:AP81)=0,"",ROUNDDOWN(AVERAGE(AP80:AP81),1))</f>
        <v/>
      </c>
      <c r="AQ82" s="37"/>
      <c r="AR82" s="37" t="str">
        <f>IF(SUM(AR80:AR81)=0,"",ROUNDDOWN(AVERAGE(AR80:AR81),1))</f>
        <v/>
      </c>
      <c r="AS82" s="37"/>
      <c r="AT82" s="37" t="str">
        <f>IF(SUM(AT80:AT81)=0,"",ROUNDDOWN(AVERAGE(AT80:AT81),1))</f>
        <v/>
      </c>
      <c r="AU82" s="37"/>
      <c r="AV82" s="37" t="str">
        <f>IF(SUM(AV80:AV81)=0,"",ROUNDDOWN(AVERAGE(AV80:AV81),1))</f>
        <v/>
      </c>
      <c r="AW82" s="37"/>
      <c r="AX82" s="37" t="str">
        <f>IF(SUM(AX80:AX81)=0,"",ROUNDDOWN(AVERAGE(AX80:AX81),1))</f>
        <v/>
      </c>
      <c r="AY82" s="37"/>
      <c r="AZ82" s="37" t="str">
        <f>IF(SUM(AZ80:AZ81)=0,"",ROUNDDOWN(AVERAGE(AZ80:AZ81),1))</f>
        <v/>
      </c>
    </row>
    <row r="83" spans="2:52" ht="24" customHeight="1" x14ac:dyDescent="0.15">
      <c r="C83" s="16"/>
      <c r="D83" s="28"/>
      <c r="E83" s="28"/>
      <c r="F83" s="28"/>
      <c r="G83" s="18" t="s">
        <v>72</v>
      </c>
      <c r="H83" s="24"/>
      <c r="I83" s="24"/>
      <c r="J83" s="24"/>
      <c r="K83" s="24"/>
      <c r="L83" s="24"/>
      <c r="M83" s="24"/>
      <c r="N83" s="24"/>
      <c r="O83" s="24"/>
      <c r="P83" s="85" t="str">
        <f>P$15</f>
        <v>Use these cells to override the calculated ratings.</v>
      </c>
      <c r="S83" s="39" t="str">
        <f t="shared" ref="S83" si="361">IF(H83="","",H83)</f>
        <v/>
      </c>
      <c r="T83" s="122"/>
      <c r="U83" s="39" t="str">
        <f t="shared" ref="U83" si="362">IF(I83="","",I83)</f>
        <v/>
      </c>
      <c r="V83" s="122"/>
      <c r="W83" s="39" t="str">
        <f t="shared" ref="W83" si="363">IF(J83="","",J83)</f>
        <v/>
      </c>
      <c r="X83" s="122"/>
      <c r="Y83" s="39" t="str">
        <f t="shared" ref="Y83" si="364">IF(K83="","",K83)</f>
        <v/>
      </c>
      <c r="Z83" s="122"/>
      <c r="AA83" s="39" t="str">
        <f t="shared" ref="AA83" si="365">IF(L83="","",L83)</f>
        <v/>
      </c>
      <c r="AB83" s="122"/>
      <c r="AC83" s="39" t="str">
        <f t="shared" ref="AC83" si="366">IF(M83="","",M83)</f>
        <v/>
      </c>
      <c r="AD83" s="122"/>
      <c r="AE83" s="39" t="str">
        <f t="shared" ref="AE83" si="367">IF(N83="","",N83)</f>
        <v/>
      </c>
      <c r="AF83" s="122"/>
      <c r="AG83" s="39" t="str">
        <f t="shared" ref="AG83" si="368">IF(O83="","",O83)</f>
        <v/>
      </c>
      <c r="AH83" s="122"/>
      <c r="AI83" s="85" t="str">
        <f>AI$15</f>
        <v>Use these cells to override the calculated ratings.</v>
      </c>
      <c r="AL83" s="17">
        <f>T83</f>
        <v>0</v>
      </c>
      <c r="AN83" s="17">
        <f t="shared" ref="AN83" si="369">V83</f>
        <v>0</v>
      </c>
      <c r="AP83" s="17">
        <f t="shared" ref="AP83" si="370">X83</f>
        <v>0</v>
      </c>
      <c r="AR83" s="17">
        <f t="shared" ref="AR83" si="371">Z83</f>
        <v>0</v>
      </c>
      <c r="AT83" s="17">
        <f t="shared" ref="AT83" si="372">AB83</f>
        <v>0</v>
      </c>
      <c r="AV83" s="17">
        <f t="shared" ref="AV83" si="373">AD83</f>
        <v>0</v>
      </c>
      <c r="AX83" s="17">
        <f t="shared" ref="AX83" si="374">AF83</f>
        <v>0</v>
      </c>
      <c r="AZ83" s="17">
        <f t="shared" ref="AZ83" si="375">AH83</f>
        <v>0</v>
      </c>
    </row>
    <row r="84" spans="2:52" ht="17" customHeight="1" x14ac:dyDescent="0.15"/>
    <row r="85" spans="2:52" ht="17" customHeight="1" x14ac:dyDescent="0.15">
      <c r="E85" s="14" t="s">
        <v>73</v>
      </c>
    </row>
    <row r="86" spans="2:52" ht="17" customHeight="1" x14ac:dyDescent="0.15">
      <c r="F86" s="21" t="s">
        <v>74</v>
      </c>
      <c r="G86" s="17">
        <v>1</v>
      </c>
      <c r="H86" s="20" t="str">
        <f t="shared" ref="H86:O86" si="376">IF(AND(H14="",H15=""),"",IF(H15="",ROUNDDOWN(H14,0),H15))</f>
        <v/>
      </c>
      <c r="I86" s="20" t="str">
        <f t="shared" si="376"/>
        <v/>
      </c>
      <c r="J86" s="20" t="str">
        <f t="shared" si="376"/>
        <v/>
      </c>
      <c r="K86" s="20" t="str">
        <f t="shared" si="376"/>
        <v/>
      </c>
      <c r="L86" s="20" t="str">
        <f t="shared" si="376"/>
        <v/>
      </c>
      <c r="M86" s="20" t="str">
        <f t="shared" si="376"/>
        <v/>
      </c>
      <c r="N86" s="20" t="str">
        <f t="shared" si="376"/>
        <v/>
      </c>
      <c r="O86" s="20" t="str">
        <f t="shared" si="376"/>
        <v/>
      </c>
      <c r="S86" s="49" t="str">
        <f>IF(AND(S14="",S15=""),"",IF(S15="",ROUNDDOWN(S14,0),S15))</f>
        <v/>
      </c>
      <c r="T86" s="123" t="str">
        <f t="shared" ref="T86:AH94" si="377">IF(AL86=S86,"",AL86)</f>
        <v/>
      </c>
      <c r="U86" s="49" t="str">
        <f>IF(AND(U14="",U15=""),"",IF(U15="",ROUNDDOWN(U14,0),U15))</f>
        <v/>
      </c>
      <c r="V86" s="123" t="str">
        <f t="shared" si="377"/>
        <v/>
      </c>
      <c r="W86" s="49" t="str">
        <f>IF(AND(W14="",W15=""),"",IF(W15="",ROUNDDOWN(W14,0),W15))</f>
        <v/>
      </c>
      <c r="X86" s="123" t="str">
        <f t="shared" si="377"/>
        <v/>
      </c>
      <c r="Y86" s="49" t="str">
        <f>IF(AND(Y14="",Y15=""),"",IF(Y15="",ROUNDDOWN(Y14,0),Y15))</f>
        <v/>
      </c>
      <c r="Z86" s="123" t="str">
        <f t="shared" si="377"/>
        <v/>
      </c>
      <c r="AA86" s="49" t="str">
        <f>IF(AND(AA14="",AA15=""),"",IF(AA15="",ROUNDDOWN(AA14,0),AA15))</f>
        <v/>
      </c>
      <c r="AB86" s="123" t="str">
        <f t="shared" si="377"/>
        <v/>
      </c>
      <c r="AC86" s="49" t="str">
        <f>IF(AND(AC14="",AC15=""),"",IF(AC15="",ROUNDDOWN(AC14,0),AC15))</f>
        <v/>
      </c>
      <c r="AD86" s="123" t="str">
        <f t="shared" si="377"/>
        <v/>
      </c>
      <c r="AE86" s="49" t="str">
        <f>IF(AND(AE14="",AE15=""),"",IF(AE15="",ROUNDDOWN(AE14,0),AE15))</f>
        <v/>
      </c>
      <c r="AF86" s="123" t="str">
        <f t="shared" si="377"/>
        <v/>
      </c>
      <c r="AG86" s="49" t="str">
        <f>IF(AND(AG14="",AG15=""),"",IF(AG15="",ROUNDDOWN(AG14,0),AG15))</f>
        <v/>
      </c>
      <c r="AH86" s="123" t="str">
        <f t="shared" si="377"/>
        <v/>
      </c>
      <c r="AL86" s="20" t="str">
        <f>IF(AND(T14="",T15=""),"",IF(T15&gt;0,T15,ROUNDDOWN(T14,0)))</f>
        <v/>
      </c>
      <c r="AN86" s="20" t="str">
        <f>IF(AND(V14="",V15=""),"",IF(V15&gt;0,V15,ROUNDDOWN(V14,0)))</f>
        <v/>
      </c>
      <c r="AP86" s="20" t="str">
        <f>IF(AND(X14="",X15=""),"",IF(X15&gt;0,X15,ROUNDDOWN(X14,0)))</f>
        <v/>
      </c>
      <c r="AR86" s="20" t="str">
        <f>IF(AND(Z14="",Z15=""),"",IF(Z15&gt;0,Z15,ROUNDDOWN(Z14,0)))</f>
        <v/>
      </c>
      <c r="AT86" s="20" t="str">
        <f>IF(AND(AB14="",AB15=""),"",IF(AB15&gt;0,AB15,ROUNDDOWN(AB14,0)))</f>
        <v/>
      </c>
      <c r="AV86" s="20" t="str">
        <f>IF(AND(AD14="",AD15=""),"",IF(AD15&gt;0,AD15,ROUNDDOWN(AD14,0)))</f>
        <v/>
      </c>
      <c r="AX86" s="20" t="str">
        <f>IF(AND(AF14="",AF15=""),"",IF(AF15&gt;0,AF15,ROUNDDOWN(AF14,0)))</f>
        <v/>
      </c>
      <c r="AZ86" s="20" t="str">
        <f>IF(AND(AH14="",AH15=""),"",IF(AH15&gt;0,AH15,ROUNDDOWN(AH14,0)))</f>
        <v/>
      </c>
    </row>
    <row r="87" spans="2:52" ht="17" customHeight="1" x14ac:dyDescent="0.15">
      <c r="F87" s="21" t="s">
        <v>74</v>
      </c>
      <c r="G87" s="17">
        <f>1+G86</f>
        <v>2</v>
      </c>
      <c r="H87" s="20" t="str">
        <f t="shared" ref="H87:O87" si="378">IF(AND(H23="",H22=""),"",IF(H23="",ROUNDDOWN(H22,0),H23))</f>
        <v/>
      </c>
      <c r="I87" s="20" t="str">
        <f t="shared" si="378"/>
        <v/>
      </c>
      <c r="J87" s="20" t="str">
        <f t="shared" si="378"/>
        <v/>
      </c>
      <c r="K87" s="20" t="str">
        <f t="shared" si="378"/>
        <v/>
      </c>
      <c r="L87" s="20" t="str">
        <f t="shared" si="378"/>
        <v/>
      </c>
      <c r="M87" s="20" t="str">
        <f t="shared" si="378"/>
        <v/>
      </c>
      <c r="N87" s="20" t="str">
        <f t="shared" si="378"/>
        <v/>
      </c>
      <c r="O87" s="20" t="str">
        <f t="shared" si="378"/>
        <v/>
      </c>
      <c r="S87" s="44" t="str">
        <f>IF(AND(S23="",S22=""),"",IF(S23="",ROUNDDOWN(S22,0),S23))</f>
        <v/>
      </c>
      <c r="T87" s="124" t="str">
        <f t="shared" si="377"/>
        <v/>
      </c>
      <c r="U87" s="44" t="str">
        <f>IF(AND(U23="",U22=""),"",IF(U23="",ROUNDDOWN(U22,0),U23))</f>
        <v/>
      </c>
      <c r="V87" s="124" t="str">
        <f t="shared" si="377"/>
        <v/>
      </c>
      <c r="W87" s="44" t="str">
        <f>IF(AND(W23="",W22=""),"",IF(W23="",ROUNDDOWN(W22,0),W23))</f>
        <v/>
      </c>
      <c r="X87" s="124" t="str">
        <f t="shared" si="377"/>
        <v/>
      </c>
      <c r="Y87" s="44" t="str">
        <f>IF(AND(Y23="",Y22=""),"",IF(Y23="",ROUNDDOWN(Y22,0),Y23))</f>
        <v/>
      </c>
      <c r="Z87" s="124" t="str">
        <f t="shared" si="377"/>
        <v/>
      </c>
      <c r="AA87" s="44" t="str">
        <f>IF(AND(AA23="",AA22=""),"",IF(AA23="",ROUNDDOWN(AA22,0),AA23))</f>
        <v/>
      </c>
      <c r="AB87" s="124" t="str">
        <f t="shared" si="377"/>
        <v/>
      </c>
      <c r="AC87" s="44" t="str">
        <f>IF(AND(AC23="",AC22=""),"",IF(AC23="",ROUNDDOWN(AC22,0),AC23))</f>
        <v/>
      </c>
      <c r="AD87" s="124" t="str">
        <f t="shared" si="377"/>
        <v/>
      </c>
      <c r="AE87" s="44" t="str">
        <f>IF(AND(AE23="",AE22=""),"",IF(AE23="",ROUNDDOWN(AE22,0),AE23))</f>
        <v/>
      </c>
      <c r="AF87" s="124" t="str">
        <f t="shared" si="377"/>
        <v/>
      </c>
      <c r="AG87" s="44" t="str">
        <f>IF(AND(AG23="",AG22=""),"",IF(AG23="",ROUNDDOWN(AG22,0),AG23))</f>
        <v/>
      </c>
      <c r="AH87" s="124" t="str">
        <f t="shared" si="377"/>
        <v/>
      </c>
      <c r="AL87" s="20" t="str">
        <f>IF(AND(T23="",T22=""),"",IF(T23&gt;0,T23,ROUNDDOWN(T22,0)))</f>
        <v/>
      </c>
      <c r="AN87" s="20" t="str">
        <f>IF(AND(V23="",V22=""),"",IF(V23&gt;0,V23,ROUNDDOWN(V22,0)))</f>
        <v/>
      </c>
      <c r="AP87" s="20" t="str">
        <f>IF(AND(X23="",X22=""),"",IF(X23&gt;0,X23,ROUNDDOWN(X22,0)))</f>
        <v/>
      </c>
      <c r="AR87" s="20" t="str">
        <f>IF(AND(Z23="",Z22=""),"",IF(Z23&gt;0,Z23,ROUNDDOWN(Z22,0)))</f>
        <v/>
      </c>
      <c r="AT87" s="20" t="str">
        <f>IF(AND(AB23="",AB22=""),"",IF(AB23&gt;0,AB23,ROUNDDOWN(AB22,0)))</f>
        <v/>
      </c>
      <c r="AV87" s="20" t="str">
        <f>IF(AND(AD23="",AD22=""),"",IF(AD23&gt;0,AD23,ROUNDDOWN(AD22,0)))</f>
        <v/>
      </c>
      <c r="AX87" s="20" t="str">
        <f>IF(AND(AF23="",AF22=""),"",IF(AF23&gt;0,AF23,ROUNDDOWN(AF22,0)))</f>
        <v/>
      </c>
      <c r="AZ87" s="20" t="str">
        <f>IF(AND(AH23="",AH22=""),"",IF(AH23&gt;0,AH23,ROUNDDOWN(AH22,0)))</f>
        <v/>
      </c>
    </row>
    <row r="88" spans="2:52" ht="17" customHeight="1" x14ac:dyDescent="0.15">
      <c r="F88" s="21" t="s">
        <v>74</v>
      </c>
      <c r="G88" s="17">
        <f t="shared" ref="G88:G95" si="379">1+G87</f>
        <v>3</v>
      </c>
      <c r="H88" s="20" t="str">
        <f t="shared" ref="H88:O88" si="380">IF(AND(H32="",H31=""),"",IF(H32="",ROUNDDOWN(H31,0),H32))</f>
        <v/>
      </c>
      <c r="I88" s="20" t="str">
        <f t="shared" si="380"/>
        <v/>
      </c>
      <c r="J88" s="20" t="str">
        <f t="shared" si="380"/>
        <v/>
      </c>
      <c r="K88" s="20" t="str">
        <f t="shared" si="380"/>
        <v/>
      </c>
      <c r="L88" s="20" t="str">
        <f t="shared" si="380"/>
        <v/>
      </c>
      <c r="M88" s="20" t="str">
        <f t="shared" si="380"/>
        <v/>
      </c>
      <c r="N88" s="20" t="str">
        <f t="shared" si="380"/>
        <v/>
      </c>
      <c r="O88" s="20" t="str">
        <f t="shared" si="380"/>
        <v/>
      </c>
      <c r="S88" s="44" t="str">
        <f>IF(AND(S32="",S31=""),"",IF(S32="",ROUNDDOWN(S31,0),S32))</f>
        <v/>
      </c>
      <c r="T88" s="124" t="str">
        <f t="shared" si="377"/>
        <v/>
      </c>
      <c r="U88" s="44" t="str">
        <f>IF(AND(U32="",U31=""),"",IF(U32="",ROUNDDOWN(U31,0),U32))</f>
        <v/>
      </c>
      <c r="V88" s="124" t="str">
        <f t="shared" si="377"/>
        <v/>
      </c>
      <c r="W88" s="44" t="str">
        <f>IF(AND(W32="",W31=""),"",IF(W32="",ROUNDDOWN(W31,0),W32))</f>
        <v/>
      </c>
      <c r="X88" s="124" t="str">
        <f t="shared" si="377"/>
        <v/>
      </c>
      <c r="Y88" s="44" t="str">
        <f>IF(AND(Y32="",Y31=""),"",IF(Y32="",ROUNDDOWN(Y31,0),Y32))</f>
        <v/>
      </c>
      <c r="Z88" s="124" t="str">
        <f t="shared" si="377"/>
        <v/>
      </c>
      <c r="AA88" s="44" t="str">
        <f>IF(AND(AA32="",AA31=""),"",IF(AA32="",ROUNDDOWN(AA31,0),AA32))</f>
        <v/>
      </c>
      <c r="AB88" s="124" t="str">
        <f t="shared" si="377"/>
        <v/>
      </c>
      <c r="AC88" s="44" t="str">
        <f>IF(AND(AC32="",AC31=""),"",IF(AC32="",ROUNDDOWN(AC31,0),AC32))</f>
        <v/>
      </c>
      <c r="AD88" s="124" t="str">
        <f t="shared" si="377"/>
        <v/>
      </c>
      <c r="AE88" s="44" t="str">
        <f>IF(AND(AE32="",AE31=""),"",IF(AE32="",ROUNDDOWN(AE31,0),AE32))</f>
        <v/>
      </c>
      <c r="AF88" s="124" t="str">
        <f t="shared" si="377"/>
        <v/>
      </c>
      <c r="AG88" s="44" t="str">
        <f>IF(AND(AG32="",AG31=""),"",IF(AG32="",ROUNDDOWN(AG31,0),AG32))</f>
        <v/>
      </c>
      <c r="AH88" s="124" t="str">
        <f t="shared" si="377"/>
        <v/>
      </c>
      <c r="AL88" s="20" t="str">
        <f>IF(AND(T32="",T31=""),"",IF(T32&gt;0,T32,ROUNDDOWN(T31,0)))</f>
        <v/>
      </c>
      <c r="AN88" s="20" t="str">
        <f>IF(AND(V32="",V31=""),"",IF(V32&gt;0,V32,ROUNDDOWN(V31,0)))</f>
        <v/>
      </c>
      <c r="AP88" s="20" t="str">
        <f>IF(AND(X32="",X31=""),"",IF(X32&gt;0,X32,ROUNDDOWN(X31,0)))</f>
        <v/>
      </c>
      <c r="AR88" s="20" t="str">
        <f>IF(AND(Z32="",Z31=""),"",IF(Z32&gt;0,Z32,ROUNDDOWN(Z31,0)))</f>
        <v/>
      </c>
      <c r="AT88" s="20" t="str">
        <f>IF(AND(AB32="",AB31=""),"",IF(AB32&gt;0,AB32,ROUNDDOWN(AB31,0)))</f>
        <v/>
      </c>
      <c r="AV88" s="20" t="str">
        <f>IF(AND(AD32="",AD31=""),"",IF(AD32&gt;0,AD32,ROUNDDOWN(AD31,0)))</f>
        <v/>
      </c>
      <c r="AX88" s="20" t="str">
        <f>IF(AND(AF32="",AF31=""),"",IF(AF32&gt;0,AF32,ROUNDDOWN(AF31,0)))</f>
        <v/>
      </c>
      <c r="AZ88" s="20" t="str">
        <f>IF(AND(AH32="",AH31=""),"",IF(AH32&gt;0,AH32,ROUNDDOWN(AH31,0)))</f>
        <v/>
      </c>
    </row>
    <row r="89" spans="2:52" ht="17" customHeight="1" x14ac:dyDescent="0.15">
      <c r="F89" s="21" t="s">
        <v>74</v>
      </c>
      <c r="G89" s="17">
        <f t="shared" si="379"/>
        <v>4</v>
      </c>
      <c r="H89" s="20" t="str">
        <f t="shared" ref="H89:O89" si="381">IF(AND(H40="",H39=""),"",IF(H40="",ROUNDDOWN(H39,0),H40))</f>
        <v/>
      </c>
      <c r="I89" s="20" t="str">
        <f t="shared" si="381"/>
        <v/>
      </c>
      <c r="J89" s="20" t="str">
        <f t="shared" si="381"/>
        <v/>
      </c>
      <c r="K89" s="20" t="str">
        <f t="shared" si="381"/>
        <v/>
      </c>
      <c r="L89" s="20" t="str">
        <f t="shared" si="381"/>
        <v/>
      </c>
      <c r="M89" s="20" t="str">
        <f t="shared" si="381"/>
        <v/>
      </c>
      <c r="N89" s="20" t="str">
        <f t="shared" si="381"/>
        <v/>
      </c>
      <c r="O89" s="20" t="str">
        <f t="shared" si="381"/>
        <v/>
      </c>
      <c r="S89" s="44" t="str">
        <f>IF(AND(S40="",S39=""),"",IF(S40="",ROUNDDOWN(S39,0),S40))</f>
        <v/>
      </c>
      <c r="T89" s="124" t="str">
        <f t="shared" si="377"/>
        <v/>
      </c>
      <c r="U89" s="44" t="str">
        <f>IF(AND(U40="",U39=""),"",IF(U40="",ROUNDDOWN(U39,0),U40))</f>
        <v/>
      </c>
      <c r="V89" s="124" t="str">
        <f t="shared" si="377"/>
        <v/>
      </c>
      <c r="W89" s="44" t="str">
        <f>IF(AND(W40="",W39=""),"",IF(W40="",ROUNDDOWN(W39,0),W40))</f>
        <v/>
      </c>
      <c r="X89" s="124" t="str">
        <f t="shared" si="377"/>
        <v/>
      </c>
      <c r="Y89" s="44" t="str">
        <f>IF(AND(Y40="",Y39=""),"",IF(Y40="",ROUNDDOWN(Y39,0),Y40))</f>
        <v/>
      </c>
      <c r="Z89" s="124" t="str">
        <f t="shared" si="377"/>
        <v/>
      </c>
      <c r="AA89" s="44" t="str">
        <f>IF(AND(AA40="",AA39=""),"",IF(AA40="",ROUNDDOWN(AA39,0),AA40))</f>
        <v/>
      </c>
      <c r="AB89" s="124" t="str">
        <f t="shared" si="377"/>
        <v/>
      </c>
      <c r="AC89" s="44" t="str">
        <f>IF(AND(AC40="",AC39=""),"",IF(AC40="",ROUNDDOWN(AC39,0),AC40))</f>
        <v/>
      </c>
      <c r="AD89" s="124" t="str">
        <f t="shared" si="377"/>
        <v/>
      </c>
      <c r="AE89" s="44" t="str">
        <f>IF(AND(AE40="",AE39=""),"",IF(AE40="",ROUNDDOWN(AE39,0),AE40))</f>
        <v/>
      </c>
      <c r="AF89" s="124" t="str">
        <f t="shared" si="377"/>
        <v/>
      </c>
      <c r="AG89" s="44" t="str">
        <f>IF(AND(AG40="",AG39=""),"",IF(AG40="",ROUNDDOWN(AG39,0),AG40))</f>
        <v/>
      </c>
      <c r="AH89" s="124" t="str">
        <f t="shared" si="377"/>
        <v/>
      </c>
      <c r="AL89" s="20" t="str">
        <f>IF(AND(T40="",T39=""),"",IF(T40&gt;0,T40,ROUNDDOWN(T39,0)))</f>
        <v/>
      </c>
      <c r="AN89" s="20" t="str">
        <f>IF(AND(V40="",V39=""),"",IF(V40&gt;0,V40,ROUNDDOWN(V39,0)))</f>
        <v/>
      </c>
      <c r="AP89" s="20" t="str">
        <f>IF(AND(X40="",X39=""),"",IF(X40&gt;0,X40,ROUNDDOWN(X39,0)))</f>
        <v/>
      </c>
      <c r="AR89" s="20" t="str">
        <f>IF(AND(Z40="",Z39=""),"",IF(Z40&gt;0,Z40,ROUNDDOWN(Z39,0)))</f>
        <v/>
      </c>
      <c r="AT89" s="20" t="str">
        <f>IF(AND(AB40="",AB39=""),"",IF(AB40&gt;0,AB40,ROUNDDOWN(AB39,0)))</f>
        <v/>
      </c>
      <c r="AV89" s="20" t="str">
        <f>IF(AND(AD40="",AD39=""),"",IF(AD40&gt;0,AD40,ROUNDDOWN(AD39,0)))</f>
        <v/>
      </c>
      <c r="AX89" s="20" t="str">
        <f>IF(AND(AF40="",AF39=""),"",IF(AF40&gt;0,AF40,ROUNDDOWN(AF39,0)))</f>
        <v/>
      </c>
      <c r="AZ89" s="20" t="str">
        <f>IF(AND(AH40="",AH39=""),"",IF(AH40&gt;0,AH40,ROUNDDOWN(AH39,0)))</f>
        <v/>
      </c>
    </row>
    <row r="90" spans="2:52" ht="17" customHeight="1" x14ac:dyDescent="0.15">
      <c r="F90" s="21" t="s">
        <v>74</v>
      </c>
      <c r="G90" s="17">
        <f t="shared" si="379"/>
        <v>5</v>
      </c>
      <c r="H90" s="20" t="str">
        <f t="shared" ref="H90:O90" si="382">IF(AND(H48="",H47=""),"",IF(H48="",ROUNDDOWN(H47,0),H48))</f>
        <v/>
      </c>
      <c r="I90" s="20" t="str">
        <f t="shared" si="382"/>
        <v/>
      </c>
      <c r="J90" s="20" t="str">
        <f t="shared" si="382"/>
        <v/>
      </c>
      <c r="K90" s="20" t="str">
        <f t="shared" si="382"/>
        <v/>
      </c>
      <c r="L90" s="20" t="str">
        <f t="shared" si="382"/>
        <v/>
      </c>
      <c r="M90" s="20" t="str">
        <f t="shared" si="382"/>
        <v/>
      </c>
      <c r="N90" s="20" t="str">
        <f t="shared" si="382"/>
        <v/>
      </c>
      <c r="O90" s="20" t="str">
        <f t="shared" si="382"/>
        <v/>
      </c>
      <c r="S90" s="44" t="str">
        <f>IF(AND(S48="",S47=""),"",IF(S48="",ROUNDDOWN(S47,0),S48))</f>
        <v/>
      </c>
      <c r="T90" s="124" t="str">
        <f t="shared" si="377"/>
        <v/>
      </c>
      <c r="U90" s="44" t="str">
        <f>IF(AND(U48="",U47=""),"",IF(U48="",ROUNDDOWN(U47,0),U48))</f>
        <v/>
      </c>
      <c r="V90" s="124" t="str">
        <f t="shared" si="377"/>
        <v/>
      </c>
      <c r="W90" s="44" t="str">
        <f>IF(AND(W48="",W47=""),"",IF(W48="",ROUNDDOWN(W47,0),W48))</f>
        <v/>
      </c>
      <c r="X90" s="124" t="str">
        <f t="shared" si="377"/>
        <v/>
      </c>
      <c r="Y90" s="44" t="str">
        <f>IF(AND(Y48="",Y47=""),"",IF(Y48="",ROUNDDOWN(Y47,0),Y48))</f>
        <v/>
      </c>
      <c r="Z90" s="124" t="str">
        <f t="shared" si="377"/>
        <v/>
      </c>
      <c r="AA90" s="44" t="str">
        <f>IF(AND(AA48="",AA47=""),"",IF(AA48="",ROUNDDOWN(AA47,0),AA48))</f>
        <v/>
      </c>
      <c r="AB90" s="124" t="str">
        <f t="shared" si="377"/>
        <v/>
      </c>
      <c r="AC90" s="44" t="str">
        <f>IF(AND(AC48="",AC47=""),"",IF(AC48="",ROUNDDOWN(AC47,0),AC48))</f>
        <v/>
      </c>
      <c r="AD90" s="124" t="str">
        <f t="shared" si="377"/>
        <v/>
      </c>
      <c r="AE90" s="44" t="str">
        <f>IF(AND(AE48="",AE47=""),"",IF(AE48="",ROUNDDOWN(AE47,0),AE48))</f>
        <v/>
      </c>
      <c r="AF90" s="124" t="str">
        <f t="shared" si="377"/>
        <v/>
      </c>
      <c r="AG90" s="44" t="str">
        <f>IF(AND(AG48="",AG47=""),"",IF(AG48="",ROUNDDOWN(AG47,0),AG48))</f>
        <v/>
      </c>
      <c r="AH90" s="124" t="str">
        <f t="shared" si="377"/>
        <v/>
      </c>
      <c r="AL90" s="20" t="str">
        <f>IF(AND(T48="",T47=""),"",IF(T48&gt;0,T48,ROUNDDOWN(T47,0)))</f>
        <v/>
      </c>
      <c r="AN90" s="20" t="str">
        <f>IF(AND(V48="",V47=""),"",IF(V48&gt;0,V48,ROUNDDOWN(V47,0)))</f>
        <v/>
      </c>
      <c r="AP90" s="20" t="str">
        <f>IF(AND(X48="",X47=""),"",IF(X48&gt;0,X48,ROUNDDOWN(X47,0)))</f>
        <v/>
      </c>
      <c r="AR90" s="20" t="str">
        <f>IF(AND(Z48="",Z47=""),"",IF(Z48&gt;0,Z48,ROUNDDOWN(Z47,0)))</f>
        <v/>
      </c>
      <c r="AT90" s="20" t="str">
        <f>IF(AND(AB48="",AB47=""),"",IF(AB48&gt;0,AB48,ROUNDDOWN(AB47,0)))</f>
        <v/>
      </c>
      <c r="AV90" s="20" t="str">
        <f>IF(AND(AD48="",AD47=""),"",IF(AD48&gt;0,AD48,ROUNDDOWN(AD47,0)))</f>
        <v/>
      </c>
      <c r="AX90" s="20" t="str">
        <f>IF(AND(AF48="",AF47=""),"",IF(AF48&gt;0,AF48,ROUNDDOWN(AF47,0)))</f>
        <v/>
      </c>
      <c r="AZ90" s="20" t="str">
        <f>IF(AND(AH48="",AH47=""),"",IF(AH48&gt;0,AH48,ROUNDDOWN(AH47,0)))</f>
        <v/>
      </c>
    </row>
    <row r="91" spans="2:52" ht="17" customHeight="1" x14ac:dyDescent="0.15">
      <c r="F91" s="21" t="s">
        <v>74</v>
      </c>
      <c r="G91" s="17">
        <f t="shared" si="379"/>
        <v>6</v>
      </c>
      <c r="H91" s="20" t="str">
        <f t="shared" ref="H91:O91" si="383">IF(AND(H55="",H54=""),"",IF(H55="",ROUNDDOWN(H54,0),H55))</f>
        <v/>
      </c>
      <c r="I91" s="20" t="str">
        <f t="shared" si="383"/>
        <v/>
      </c>
      <c r="J91" s="20" t="str">
        <f t="shared" si="383"/>
        <v/>
      </c>
      <c r="K91" s="20" t="str">
        <f t="shared" si="383"/>
        <v/>
      </c>
      <c r="L91" s="20" t="str">
        <f t="shared" si="383"/>
        <v/>
      </c>
      <c r="M91" s="20" t="str">
        <f t="shared" si="383"/>
        <v/>
      </c>
      <c r="N91" s="20" t="str">
        <f t="shared" si="383"/>
        <v/>
      </c>
      <c r="O91" s="20" t="str">
        <f t="shared" si="383"/>
        <v/>
      </c>
      <c r="S91" s="44" t="str">
        <f>IF(AND(S55="",S54=""),"",IF(S55="",ROUNDDOWN(S54,0),S55))</f>
        <v/>
      </c>
      <c r="T91" s="124" t="str">
        <f t="shared" si="377"/>
        <v/>
      </c>
      <c r="U91" s="44" t="str">
        <f>IF(AND(U55="",U54=""),"",IF(U55="",ROUNDDOWN(U54,0),U55))</f>
        <v/>
      </c>
      <c r="V91" s="124" t="str">
        <f t="shared" si="377"/>
        <v/>
      </c>
      <c r="W91" s="44" t="str">
        <f>IF(AND(W55="",W54=""),"",IF(W55="",ROUNDDOWN(W54,0),W55))</f>
        <v/>
      </c>
      <c r="X91" s="124" t="str">
        <f t="shared" si="377"/>
        <v/>
      </c>
      <c r="Y91" s="44" t="str">
        <f>IF(AND(Y55="",Y54=""),"",IF(Y55="",ROUNDDOWN(Y54,0),Y55))</f>
        <v/>
      </c>
      <c r="Z91" s="124" t="str">
        <f t="shared" si="377"/>
        <v/>
      </c>
      <c r="AA91" s="44" t="str">
        <f>IF(AND(AA55="",AA54=""),"",IF(AA55="",ROUNDDOWN(AA54,0),AA55))</f>
        <v/>
      </c>
      <c r="AB91" s="124" t="str">
        <f t="shared" si="377"/>
        <v/>
      </c>
      <c r="AC91" s="44" t="str">
        <f>IF(AND(AC55="",AC54=""),"",IF(AC55="",ROUNDDOWN(AC54,0),AC55))</f>
        <v/>
      </c>
      <c r="AD91" s="124" t="str">
        <f t="shared" si="377"/>
        <v/>
      </c>
      <c r="AE91" s="44" t="str">
        <f>IF(AND(AE55="",AE54=""),"",IF(AE55="",ROUNDDOWN(AE54,0),AE55))</f>
        <v/>
      </c>
      <c r="AF91" s="124" t="str">
        <f t="shared" si="377"/>
        <v/>
      </c>
      <c r="AG91" s="44" t="str">
        <f>IF(AND(AG55="",AG54=""),"",IF(AG55="",ROUNDDOWN(AG54,0),AG55))</f>
        <v/>
      </c>
      <c r="AH91" s="124" t="str">
        <f t="shared" si="377"/>
        <v/>
      </c>
      <c r="AL91" s="20" t="str">
        <f>IF(AND(T55="",T54=""),"",IF(T55&gt;0,T55,ROUNDDOWN(T54,0)))</f>
        <v/>
      </c>
      <c r="AN91" s="20" t="str">
        <f>IF(AND(V55="",V54=""),"",IF(V55&gt;0,V55,ROUNDDOWN(V54,0)))</f>
        <v/>
      </c>
      <c r="AP91" s="20" t="str">
        <f>IF(AND(X55="",X54=""),"",IF(X55&gt;0,X55,ROUNDDOWN(X54,0)))</f>
        <v/>
      </c>
      <c r="AR91" s="20" t="str">
        <f>IF(AND(Z55="",Z54=""),"",IF(Z55&gt;0,Z55,ROUNDDOWN(Z54,0)))</f>
        <v/>
      </c>
      <c r="AT91" s="20" t="str">
        <f>IF(AND(AB55="",AB54=""),"",IF(AB55&gt;0,AB55,ROUNDDOWN(AB54,0)))</f>
        <v/>
      </c>
      <c r="AV91" s="20" t="str">
        <f>IF(AND(AD55="",AD54=""),"",IF(AD55&gt;0,AD55,ROUNDDOWN(AD54,0)))</f>
        <v/>
      </c>
      <c r="AX91" s="20" t="str">
        <f>IF(AND(AF55="",AF54=""),"",IF(AF55&gt;0,AF55,ROUNDDOWN(AF54,0)))</f>
        <v/>
      </c>
      <c r="AZ91" s="20" t="str">
        <f>IF(AND(AH55="",AH54=""),"",IF(AH55&gt;0,AH55,ROUNDDOWN(AH54,0)))</f>
        <v/>
      </c>
    </row>
    <row r="92" spans="2:52" ht="17" customHeight="1" x14ac:dyDescent="0.15">
      <c r="F92" s="21" t="s">
        <v>74</v>
      </c>
      <c r="G92" s="17">
        <f t="shared" si="379"/>
        <v>7</v>
      </c>
      <c r="H92" s="20" t="str">
        <f t="shared" ref="H92:O92" si="384">IF(AND(H63="",H62=""),"",IF(H63="",ROUNDDOWN(H62,0),H63))</f>
        <v/>
      </c>
      <c r="I92" s="20" t="str">
        <f t="shared" si="384"/>
        <v/>
      </c>
      <c r="J92" s="20" t="str">
        <f t="shared" si="384"/>
        <v/>
      </c>
      <c r="K92" s="20" t="str">
        <f t="shared" si="384"/>
        <v/>
      </c>
      <c r="L92" s="20" t="str">
        <f t="shared" si="384"/>
        <v/>
      </c>
      <c r="M92" s="20" t="str">
        <f t="shared" si="384"/>
        <v/>
      </c>
      <c r="N92" s="20" t="str">
        <f t="shared" si="384"/>
        <v/>
      </c>
      <c r="O92" s="20" t="str">
        <f t="shared" si="384"/>
        <v/>
      </c>
      <c r="S92" s="44" t="str">
        <f>IF(AND(S63="",S62=""),"",IF(S63="",ROUNDDOWN(S62,0),S63))</f>
        <v/>
      </c>
      <c r="T92" s="124" t="str">
        <f t="shared" si="377"/>
        <v/>
      </c>
      <c r="U92" s="44" t="str">
        <f>IF(AND(U63="",U62=""),"",IF(U63="",ROUNDDOWN(U62,0),U63))</f>
        <v/>
      </c>
      <c r="V92" s="124" t="str">
        <f t="shared" si="377"/>
        <v/>
      </c>
      <c r="W92" s="44" t="str">
        <f>IF(AND(W63="",W62=""),"",IF(W63="",ROUNDDOWN(W62,0),W63))</f>
        <v/>
      </c>
      <c r="X92" s="124" t="str">
        <f t="shared" si="377"/>
        <v/>
      </c>
      <c r="Y92" s="44" t="str">
        <f>IF(AND(Y63="",Y62=""),"",IF(Y63="",ROUNDDOWN(Y62,0),Y63))</f>
        <v/>
      </c>
      <c r="Z92" s="124" t="str">
        <f t="shared" si="377"/>
        <v/>
      </c>
      <c r="AA92" s="44" t="str">
        <f>IF(AND(AA63="",AA62=""),"",IF(AA63="",ROUNDDOWN(AA62,0),AA63))</f>
        <v/>
      </c>
      <c r="AB92" s="124" t="str">
        <f t="shared" si="377"/>
        <v/>
      </c>
      <c r="AC92" s="44" t="str">
        <f>IF(AND(AC63="",AC62=""),"",IF(AC63="",ROUNDDOWN(AC62,0),AC63))</f>
        <v/>
      </c>
      <c r="AD92" s="124" t="str">
        <f t="shared" si="377"/>
        <v/>
      </c>
      <c r="AE92" s="44" t="str">
        <f>IF(AND(AE63="",AE62=""),"",IF(AE63="",ROUNDDOWN(AE62,0),AE63))</f>
        <v/>
      </c>
      <c r="AF92" s="124" t="str">
        <f t="shared" si="377"/>
        <v/>
      </c>
      <c r="AG92" s="44" t="str">
        <f>IF(AND(AG63="",AG62=""),"",IF(AG63="",ROUNDDOWN(AG62,0),AG63))</f>
        <v/>
      </c>
      <c r="AH92" s="124" t="str">
        <f t="shared" si="377"/>
        <v/>
      </c>
      <c r="AL92" s="20" t="str">
        <f>IF(AND(T63="",T62=""),"",IF(T63&gt;0,T63,ROUNDDOWN(T62,0)))</f>
        <v/>
      </c>
      <c r="AN92" s="20" t="str">
        <f>IF(AND(V63="",V62=""),"",IF(V63&gt;0,V63,ROUNDDOWN(V62,0)))</f>
        <v/>
      </c>
      <c r="AP92" s="20" t="str">
        <f>IF(AND(X63="",X62=""),"",IF(X63&gt;0,X63,ROUNDDOWN(X62,0)))</f>
        <v/>
      </c>
      <c r="AR92" s="20" t="str">
        <f>IF(AND(Z63="",Z62=""),"",IF(Z63&gt;0,Z63,ROUNDDOWN(Z62,0)))</f>
        <v/>
      </c>
      <c r="AT92" s="20" t="str">
        <f>IF(AND(AB63="",AB62=""),"",IF(AB63&gt;0,AB63,ROUNDDOWN(AB62,0)))</f>
        <v/>
      </c>
      <c r="AV92" s="20" t="str">
        <f>IF(AND(AD63="",AD62=""),"",IF(AD63&gt;0,AD63,ROUNDDOWN(AD62,0)))</f>
        <v/>
      </c>
      <c r="AX92" s="20" t="str">
        <f>IF(AND(AF63="",AF62=""),"",IF(AF63&gt;0,AF63,ROUNDDOWN(AF62,0)))</f>
        <v/>
      </c>
      <c r="AZ92" s="20" t="str">
        <f>IF(AND(AH63="",AH62=""),"",IF(AH63&gt;0,AH63,ROUNDDOWN(AH62,0)))</f>
        <v/>
      </c>
    </row>
    <row r="93" spans="2:52" ht="17" customHeight="1" x14ac:dyDescent="0.15">
      <c r="F93" s="21" t="s">
        <v>74</v>
      </c>
      <c r="G93" s="17">
        <f t="shared" si="379"/>
        <v>8</v>
      </c>
      <c r="H93" s="20" t="str">
        <f t="shared" ref="H93:O93" si="385">IF(AND(H70="",H69=""),"",IF(H70="",ROUNDDOWN(H69,0),H70))</f>
        <v/>
      </c>
      <c r="I93" s="20" t="str">
        <f t="shared" si="385"/>
        <v/>
      </c>
      <c r="J93" s="20" t="str">
        <f t="shared" si="385"/>
        <v/>
      </c>
      <c r="K93" s="20" t="str">
        <f t="shared" si="385"/>
        <v/>
      </c>
      <c r="L93" s="20" t="str">
        <f t="shared" si="385"/>
        <v/>
      </c>
      <c r="M93" s="20" t="str">
        <f t="shared" si="385"/>
        <v/>
      </c>
      <c r="N93" s="20" t="str">
        <f t="shared" si="385"/>
        <v/>
      </c>
      <c r="O93" s="20" t="str">
        <f t="shared" si="385"/>
        <v/>
      </c>
      <c r="S93" s="44" t="str">
        <f>IF(AND(S70="",S69=""),"",IF(S70="",ROUNDDOWN(S69,0),S70))</f>
        <v/>
      </c>
      <c r="T93" s="124" t="str">
        <f t="shared" si="377"/>
        <v/>
      </c>
      <c r="U93" s="44" t="str">
        <f>IF(AND(U70="",U69=""),"",IF(U70="",ROUNDDOWN(U69,0),U70))</f>
        <v/>
      </c>
      <c r="V93" s="124" t="str">
        <f t="shared" si="377"/>
        <v/>
      </c>
      <c r="W93" s="44" t="str">
        <f>IF(AND(W70="",W69=""),"",IF(W70="",ROUNDDOWN(W69,0),W70))</f>
        <v/>
      </c>
      <c r="X93" s="124" t="str">
        <f t="shared" si="377"/>
        <v/>
      </c>
      <c r="Y93" s="44" t="str">
        <f>IF(AND(Y70="",Y69=""),"",IF(Y70="",ROUNDDOWN(Y69,0),Y70))</f>
        <v/>
      </c>
      <c r="Z93" s="124" t="str">
        <f t="shared" si="377"/>
        <v/>
      </c>
      <c r="AA93" s="44" t="str">
        <f>IF(AND(AA70="",AA69=""),"",IF(AA70="",ROUNDDOWN(AA69,0),AA70))</f>
        <v/>
      </c>
      <c r="AB93" s="124" t="str">
        <f t="shared" si="377"/>
        <v/>
      </c>
      <c r="AC93" s="44" t="str">
        <f>IF(AND(AC70="",AC69=""),"",IF(AC70="",ROUNDDOWN(AC69,0),AC70))</f>
        <v/>
      </c>
      <c r="AD93" s="124" t="str">
        <f t="shared" si="377"/>
        <v/>
      </c>
      <c r="AE93" s="44" t="str">
        <f>IF(AND(AE70="",AE69=""),"",IF(AE70="",ROUNDDOWN(AE69,0),AE70))</f>
        <v/>
      </c>
      <c r="AF93" s="124" t="str">
        <f t="shared" si="377"/>
        <v/>
      </c>
      <c r="AG93" s="44" t="str">
        <f>IF(AND(AG70="",AG69=""),"",IF(AG70="",ROUNDDOWN(AG69,0),AG70))</f>
        <v/>
      </c>
      <c r="AH93" s="124" t="str">
        <f t="shared" si="377"/>
        <v/>
      </c>
      <c r="AL93" s="20" t="str">
        <f>IF(AND(T70="",T69=""),"",IF(T70&gt;0,T70,ROUNDDOWN(T69,0)))</f>
        <v/>
      </c>
      <c r="AN93" s="20" t="str">
        <f>IF(AND(V70="",V69=""),"",IF(V70&gt;0,V70,ROUNDDOWN(V69,0)))</f>
        <v/>
      </c>
      <c r="AP93" s="20" t="str">
        <f>IF(AND(X70="",X69=""),"",IF(X70&gt;0,X70,ROUNDDOWN(X69,0)))</f>
        <v/>
      </c>
      <c r="AR93" s="20" t="str">
        <f>IF(AND(Z70="",Z69=""),"",IF(Z70&gt;0,Z70,ROUNDDOWN(Z69,0)))</f>
        <v/>
      </c>
      <c r="AT93" s="20" t="str">
        <f>IF(AND(AB70="",AB69=""),"",IF(AB70&gt;0,AB70,ROUNDDOWN(AB69,0)))</f>
        <v/>
      </c>
      <c r="AV93" s="20" t="str">
        <f>IF(AND(AD70="",AD69=""),"",IF(AD70&gt;0,AD70,ROUNDDOWN(AD69,0)))</f>
        <v/>
      </c>
      <c r="AX93" s="20" t="str">
        <f>IF(AND(AF70="",AF69=""),"",IF(AF70&gt;0,AF70,ROUNDDOWN(AF69,0)))</f>
        <v/>
      </c>
      <c r="AZ93" s="20" t="str">
        <f>IF(AND(AH70="",AH69=""),"",IF(AH70&gt;0,AH70,ROUNDDOWN(AH69,0)))</f>
        <v/>
      </c>
    </row>
    <row r="94" spans="2:52" ht="17" customHeight="1" x14ac:dyDescent="0.15">
      <c r="F94" s="21" t="s">
        <v>74</v>
      </c>
      <c r="G94" s="17">
        <f t="shared" si="379"/>
        <v>9</v>
      </c>
      <c r="H94" s="20" t="str">
        <f t="shared" ref="H94:O94" si="386">IF(AND(H77="",H76=""),"",IF(H77="",ROUNDDOWN(H76,0),H77))</f>
        <v/>
      </c>
      <c r="I94" s="20" t="str">
        <f t="shared" si="386"/>
        <v/>
      </c>
      <c r="J94" s="20" t="str">
        <f t="shared" si="386"/>
        <v/>
      </c>
      <c r="K94" s="20" t="str">
        <f t="shared" si="386"/>
        <v/>
      </c>
      <c r="L94" s="20" t="str">
        <f t="shared" si="386"/>
        <v/>
      </c>
      <c r="M94" s="20" t="str">
        <f t="shared" si="386"/>
        <v/>
      </c>
      <c r="N94" s="20" t="str">
        <f t="shared" si="386"/>
        <v/>
      </c>
      <c r="O94" s="20" t="str">
        <f t="shared" si="386"/>
        <v/>
      </c>
      <c r="S94" s="44" t="str">
        <f>IF(AND(S77="",S76=""),"",IF(S77="",ROUNDDOWN(S76,0),S77))</f>
        <v/>
      </c>
      <c r="T94" s="124" t="str">
        <f t="shared" si="377"/>
        <v/>
      </c>
      <c r="U94" s="44" t="str">
        <f>IF(AND(U77="",U76=""),"",IF(U77="",ROUNDDOWN(U76,0),U77))</f>
        <v/>
      </c>
      <c r="V94" s="124" t="str">
        <f t="shared" si="377"/>
        <v/>
      </c>
      <c r="W94" s="44" t="str">
        <f>IF(AND(W77="",W76=""),"",IF(W77="",ROUNDDOWN(W76,0),W77))</f>
        <v/>
      </c>
      <c r="X94" s="124" t="str">
        <f t="shared" si="377"/>
        <v/>
      </c>
      <c r="Y94" s="44" t="str">
        <f>IF(AND(Y77="",Y76=""),"",IF(Y77="",ROUNDDOWN(Y76,0),Y77))</f>
        <v/>
      </c>
      <c r="Z94" s="124" t="str">
        <f t="shared" si="377"/>
        <v/>
      </c>
      <c r="AA94" s="44" t="str">
        <f>IF(AND(AA77="",AA76=""),"",IF(AA77="",ROUNDDOWN(AA76,0),AA77))</f>
        <v/>
      </c>
      <c r="AB94" s="124" t="str">
        <f t="shared" si="377"/>
        <v/>
      </c>
      <c r="AC94" s="44" t="str">
        <f>IF(AND(AC77="",AC76=""),"",IF(AC77="",ROUNDDOWN(AC76,0),AC77))</f>
        <v/>
      </c>
      <c r="AD94" s="124" t="str">
        <f t="shared" si="377"/>
        <v/>
      </c>
      <c r="AE94" s="44" t="str">
        <f>IF(AND(AE77="",AE76=""),"",IF(AE77="",ROUNDDOWN(AE76,0),AE77))</f>
        <v/>
      </c>
      <c r="AF94" s="124" t="str">
        <f t="shared" si="377"/>
        <v/>
      </c>
      <c r="AG94" s="44" t="str">
        <f>IF(AND(AG77="",AG76=""),"",IF(AG77="",ROUNDDOWN(AG76,0),AG77))</f>
        <v/>
      </c>
      <c r="AH94" s="124" t="str">
        <f t="shared" si="377"/>
        <v/>
      </c>
      <c r="AL94" s="20" t="str">
        <f>IF(AND(T77="",T76=""),"",IF(T77&gt;0,T77,ROUNDDOWN(T76,0)))</f>
        <v/>
      </c>
      <c r="AN94" s="20" t="str">
        <f>IF(AND(V77="",V76=""),"",IF(V77&gt;0,V77,ROUNDDOWN(V76,0)))</f>
        <v/>
      </c>
      <c r="AP94" s="20" t="str">
        <f>IF(AND(X77="",X76=""),"",IF(X77&gt;0,X77,ROUNDDOWN(X76,0)))</f>
        <v/>
      </c>
      <c r="AR94" s="20" t="str">
        <f>IF(AND(Z77="",Z76=""),"",IF(Z77&gt;0,Z77,ROUNDDOWN(Z76,0)))</f>
        <v/>
      </c>
      <c r="AT94" s="20" t="str">
        <f>IF(AND(AB77="",AB76=""),"",IF(AB77&gt;0,AB77,ROUNDDOWN(AB76,0)))</f>
        <v/>
      </c>
      <c r="AV94" s="20" t="str">
        <f>IF(AND(AD77="",AD76=""),"",IF(AD77&gt;0,AD77,ROUNDDOWN(AD76,0)))</f>
        <v/>
      </c>
      <c r="AX94" s="20" t="str">
        <f>IF(AND(AF77="",AF76=""),"",IF(AF77&gt;0,AF77,ROUNDDOWN(AF76,0)))</f>
        <v/>
      </c>
      <c r="AZ94" s="20" t="str">
        <f>IF(AND(AH77="",AH76=""),"",IF(AH77&gt;0,AH77,ROUNDDOWN(AH76,0)))</f>
        <v/>
      </c>
    </row>
    <row r="95" spans="2:52" ht="17" customHeight="1" x14ac:dyDescent="0.15">
      <c r="F95" s="21" t="s">
        <v>74</v>
      </c>
      <c r="G95" s="17">
        <f t="shared" si="379"/>
        <v>10</v>
      </c>
      <c r="H95" s="20" t="str">
        <f>IF(AND(H83="",H82=""),"",IF(H83="",ROUNDDOWN(H82,0),H83))</f>
        <v/>
      </c>
      <c r="I95" s="20" t="str">
        <f t="shared" ref="I95:O95" si="387">IF(AND(I83="",I82=""),"",IF(I83="",ROUNDDOWN(I82,0),I83))</f>
        <v/>
      </c>
      <c r="J95" s="20" t="str">
        <f t="shared" si="387"/>
        <v/>
      </c>
      <c r="K95" s="20" t="str">
        <f t="shared" si="387"/>
        <v/>
      </c>
      <c r="L95" s="20" t="str">
        <f t="shared" si="387"/>
        <v/>
      </c>
      <c r="M95" s="20" t="str">
        <f t="shared" si="387"/>
        <v/>
      </c>
      <c r="N95" s="20" t="str">
        <f t="shared" si="387"/>
        <v/>
      </c>
      <c r="O95" s="20" t="str">
        <f t="shared" si="387"/>
        <v/>
      </c>
      <c r="S95" s="44" t="str">
        <f>IF(AND(S83="",S82=""),"",IF(S83="",ROUNDDOWN(S82,0),S83))</f>
        <v/>
      </c>
      <c r="T95" s="124" t="str">
        <f>IF(AL95=S95,"",AL95)</f>
        <v/>
      </c>
      <c r="U95" s="44" t="str">
        <f t="shared" ref="U95:AG95" si="388">IF(AND(U83="",U82=""),"",IF(U83="",ROUNDDOWN(U82,0),U83))</f>
        <v/>
      </c>
      <c r="V95" s="124" t="str">
        <f>IF(AN95=U95,"",AN95)</f>
        <v/>
      </c>
      <c r="W95" s="44" t="str">
        <f t="shared" si="388"/>
        <v/>
      </c>
      <c r="X95" s="124" t="str">
        <f>IF(AP95=W95,"",AP95)</f>
        <v/>
      </c>
      <c r="Y95" s="44" t="str">
        <f t="shared" si="388"/>
        <v/>
      </c>
      <c r="Z95" s="124" t="str">
        <f>IF(AR95=Y95,"",AR95)</f>
        <v/>
      </c>
      <c r="AA95" s="44" t="str">
        <f t="shared" si="388"/>
        <v/>
      </c>
      <c r="AB95" s="124" t="str">
        <f>IF(AT95=AA95,"",AT95)</f>
        <v/>
      </c>
      <c r="AC95" s="44" t="str">
        <f t="shared" si="388"/>
        <v/>
      </c>
      <c r="AD95" s="124" t="str">
        <f>IF(AV95=AC95,"",AV95)</f>
        <v/>
      </c>
      <c r="AE95" s="44" t="str">
        <f t="shared" si="388"/>
        <v/>
      </c>
      <c r="AF95" s="124" t="str">
        <f>IF(AX95=AE95,"",AX95)</f>
        <v/>
      </c>
      <c r="AG95" s="44" t="str">
        <f t="shared" si="388"/>
        <v/>
      </c>
      <c r="AH95" s="124" t="str">
        <f>IF(AZ95=AG95,"",AZ95)</f>
        <v/>
      </c>
      <c r="AL95" s="20" t="str">
        <f>IF(AND(T83="",T82=""),"",IF(T83&gt;0,T83,ROUNDDOWN(T82,0)))</f>
        <v/>
      </c>
      <c r="AN95" s="20" t="str">
        <f t="shared" ref="AN95" si="389">IF(AND(V83="",V82=""),"",IF(V83&gt;0,V83,ROUNDDOWN(V82,0)))</f>
        <v/>
      </c>
      <c r="AP95" s="20" t="str">
        <f t="shared" ref="AP95" si="390">IF(AND(X83="",X82=""),"",IF(X83&gt;0,X83,ROUNDDOWN(X82,0)))</f>
        <v/>
      </c>
      <c r="AR95" s="20" t="str">
        <f t="shared" ref="AR95" si="391">IF(AND(Z83="",Z82=""),"",IF(Z83&gt;0,Z83,ROUNDDOWN(Z82,0)))</f>
        <v/>
      </c>
      <c r="AT95" s="20" t="str">
        <f t="shared" ref="AT95" si="392">IF(AND(AB83="",AB82=""),"",IF(AB83&gt;0,AB83,ROUNDDOWN(AB82,0)))</f>
        <v/>
      </c>
      <c r="AV95" s="20" t="str">
        <f t="shared" ref="AV95" si="393">IF(AND(AD83="",AD82=""),"",IF(AD83&gt;0,AD83,ROUNDDOWN(AD82,0)))</f>
        <v/>
      </c>
      <c r="AX95" s="20" t="str">
        <f t="shared" ref="AX95" si="394">IF(AND(AF83="",AF82=""),"",IF(AF83&gt;0,AF83,ROUNDDOWN(AF82,0)))</f>
        <v/>
      </c>
      <c r="AZ95" s="20" t="str">
        <f t="shared" ref="AZ95" si="395">IF(AND(AH83="",AH82=""),"",IF(AH83&gt;0,AH83,ROUNDDOWN(AH82,0)))</f>
        <v/>
      </c>
    </row>
    <row r="96" spans="2:52" ht="17" customHeight="1" x14ac:dyDescent="0.15">
      <c r="G96" s="18" t="s">
        <v>136</v>
      </c>
      <c r="H96" s="20">
        <f>SUM(H86:H95)</f>
        <v>0</v>
      </c>
      <c r="I96" s="20">
        <f t="shared" ref="I96:O96" si="396">SUM(I86:I95)</f>
        <v>0</v>
      </c>
      <c r="J96" s="20">
        <f t="shared" si="396"/>
        <v>0</v>
      </c>
      <c r="K96" s="20">
        <f t="shared" si="396"/>
        <v>0</v>
      </c>
      <c r="L96" s="20">
        <f t="shared" si="396"/>
        <v>0</v>
      </c>
      <c r="M96" s="20">
        <f t="shared" si="396"/>
        <v>0</v>
      </c>
      <c r="N96" s="20">
        <f t="shared" si="396"/>
        <v>0</v>
      </c>
      <c r="O96" s="20">
        <f t="shared" si="396"/>
        <v>0</v>
      </c>
      <c r="S96" s="44">
        <f>SUM(S86:S95)</f>
        <v>0</v>
      </c>
      <c r="T96" s="124">
        <f>IF(AL96=0,S96,AL96)</f>
        <v>0</v>
      </c>
      <c r="U96" s="44">
        <f t="shared" ref="U96:AG96" si="397">SUM(U86:U95)</f>
        <v>0</v>
      </c>
      <c r="V96" s="124">
        <f>AN96</f>
        <v>0</v>
      </c>
      <c r="W96" s="44">
        <f t="shared" si="397"/>
        <v>0</v>
      </c>
      <c r="X96" s="124">
        <f>AP96</f>
        <v>0</v>
      </c>
      <c r="Y96" s="44">
        <f t="shared" si="397"/>
        <v>0</v>
      </c>
      <c r="Z96" s="124">
        <f>AR96</f>
        <v>0</v>
      </c>
      <c r="AA96" s="44">
        <f t="shared" si="397"/>
        <v>0</v>
      </c>
      <c r="AB96" s="124">
        <f>AT96</f>
        <v>0</v>
      </c>
      <c r="AC96" s="44">
        <f t="shared" si="397"/>
        <v>0</v>
      </c>
      <c r="AD96" s="124">
        <f>AV96</f>
        <v>0</v>
      </c>
      <c r="AE96" s="44">
        <f t="shared" si="397"/>
        <v>0</v>
      </c>
      <c r="AF96" s="124">
        <f>AX96</f>
        <v>0</v>
      </c>
      <c r="AG96" s="44">
        <f t="shared" si="397"/>
        <v>0</v>
      </c>
      <c r="AH96" s="124">
        <f>AZ96</f>
        <v>0</v>
      </c>
      <c r="AL96" s="20">
        <f>SUM(AL86:AL95)</f>
        <v>0</v>
      </c>
      <c r="AN96" s="20">
        <f>SUM(AN86:AN95)</f>
        <v>0</v>
      </c>
      <c r="AP96" s="20">
        <f>SUM(AP86:AP95)</f>
        <v>0</v>
      </c>
      <c r="AR96" s="20">
        <f>SUM(AR86:AR95)</f>
        <v>0</v>
      </c>
      <c r="AT96" s="20">
        <f>SUM(AT86:AT95)</f>
        <v>0</v>
      </c>
      <c r="AV96" s="20">
        <f>SUM(AV86:AV95)</f>
        <v>0</v>
      </c>
      <c r="AX96" s="20">
        <f>SUM(AX86:AX95)</f>
        <v>0</v>
      </c>
      <c r="AZ96" s="20">
        <f>SUM(AZ86:AZ95)</f>
        <v>0</v>
      </c>
    </row>
    <row r="97" spans="3:52" ht="17" customHeight="1" x14ac:dyDescent="0.15">
      <c r="G97" s="18" t="s">
        <v>135</v>
      </c>
      <c r="H97" s="19" t="str">
        <f>IF(H96=0,"",IF(H96&gt;=$G$99,"Yes","No"))</f>
        <v/>
      </c>
      <c r="I97" s="19" t="str">
        <f t="shared" ref="I97:O97" si="398">IF(I96=0,"",IF(I96&gt;=$G$99,"Yes","No"))</f>
        <v/>
      </c>
      <c r="J97" s="19" t="str">
        <f t="shared" si="398"/>
        <v/>
      </c>
      <c r="K97" s="19" t="str">
        <f t="shared" si="398"/>
        <v/>
      </c>
      <c r="L97" s="19" t="str">
        <f t="shared" si="398"/>
        <v/>
      </c>
      <c r="M97" s="19" t="str">
        <f t="shared" si="398"/>
        <v/>
      </c>
      <c r="N97" s="19" t="str">
        <f t="shared" si="398"/>
        <v/>
      </c>
      <c r="O97" s="19" t="str">
        <f t="shared" si="398"/>
        <v/>
      </c>
      <c r="S97" s="50" t="str">
        <f>IF(S96=0,"",IF(S96&gt;=$G$99,"Yes","No"))</f>
        <v/>
      </c>
      <c r="T97" s="51" t="str">
        <f>IF(T96=0,"",IF(T96&gt;=$G$99,"Yes","No"))</f>
        <v/>
      </c>
      <c r="U97" s="50" t="str">
        <f t="shared" ref="U97:AH97" si="399">IF(U96=0,"",IF(U96&gt;=$G$99,"Yes","No"))</f>
        <v/>
      </c>
      <c r="V97" s="51" t="str">
        <f t="shared" si="399"/>
        <v/>
      </c>
      <c r="W97" s="50" t="str">
        <f t="shared" si="399"/>
        <v/>
      </c>
      <c r="X97" s="51" t="str">
        <f t="shared" si="399"/>
        <v/>
      </c>
      <c r="Y97" s="50" t="str">
        <f t="shared" si="399"/>
        <v/>
      </c>
      <c r="Z97" s="51" t="str">
        <f t="shared" si="399"/>
        <v/>
      </c>
      <c r="AA97" s="50" t="str">
        <f t="shared" si="399"/>
        <v/>
      </c>
      <c r="AB97" s="51" t="str">
        <f t="shared" si="399"/>
        <v/>
      </c>
      <c r="AC97" s="50" t="str">
        <f t="shared" si="399"/>
        <v/>
      </c>
      <c r="AD97" s="51" t="str">
        <f t="shared" si="399"/>
        <v/>
      </c>
      <c r="AE97" s="50" t="str">
        <f t="shared" si="399"/>
        <v/>
      </c>
      <c r="AF97" s="51" t="str">
        <f t="shared" si="399"/>
        <v/>
      </c>
      <c r="AG97" s="50" t="str">
        <f t="shared" si="399"/>
        <v/>
      </c>
      <c r="AH97" s="51" t="str">
        <f t="shared" si="399"/>
        <v/>
      </c>
      <c r="AL97" s="19" t="str">
        <f>IF(AL96&gt;$G$99,"Yes","No")</f>
        <v>No</v>
      </c>
      <c r="AN97" s="19" t="str">
        <f>IF(AN96&gt;$G$99,"Yes","No")</f>
        <v>No</v>
      </c>
      <c r="AP97" s="19" t="str">
        <f t="shared" ref="AP97" si="400">IF(AP96&gt;$G$99,"Yes","No")</f>
        <v>No</v>
      </c>
      <c r="AR97" s="19" t="str">
        <f t="shared" ref="AR97" si="401">IF(AR96&gt;$G$99,"Yes","No")</f>
        <v>No</v>
      </c>
      <c r="AT97" s="19" t="str">
        <f t="shared" ref="AT97" si="402">IF(AT96&gt;$G$99,"Yes","No")</f>
        <v>No</v>
      </c>
      <c r="AV97" s="19" t="str">
        <f t="shared" ref="AV97" si="403">IF(AV96&gt;$G$99,"Yes","No")</f>
        <v>No</v>
      </c>
      <c r="AX97" s="19" t="str">
        <f t="shared" ref="AX97" si="404">IF(AX96&gt;$G$99,"Yes","No")</f>
        <v>No</v>
      </c>
      <c r="AZ97" s="19" t="str">
        <f t="shared" ref="AZ97" si="405">IF(AZ96&gt;$G$99,"Yes","No")</f>
        <v>No</v>
      </c>
    </row>
    <row r="98" spans="3:52" ht="9" customHeight="1" x14ac:dyDescent="0.15">
      <c r="G98" s="18"/>
      <c r="H98" s="113"/>
      <c r="I98" s="19"/>
      <c r="J98" s="19"/>
      <c r="K98" s="19"/>
      <c r="L98" s="19"/>
      <c r="M98" s="19"/>
      <c r="N98" s="19"/>
      <c r="O98" s="19"/>
      <c r="S98" s="19"/>
      <c r="T98" s="19"/>
      <c r="U98" s="19"/>
      <c r="V98" s="19"/>
      <c r="W98" s="19"/>
      <c r="X98" s="19"/>
      <c r="Y98" s="19"/>
      <c r="Z98" s="19"/>
      <c r="AA98" s="19"/>
      <c r="AB98" s="19"/>
      <c r="AC98" s="19"/>
      <c r="AD98" s="19"/>
      <c r="AE98" s="19"/>
      <c r="AF98" s="19"/>
      <c r="AG98" s="19"/>
      <c r="AH98" s="19"/>
      <c r="AL98" s="19"/>
      <c r="AN98" s="19"/>
      <c r="AP98" s="19"/>
      <c r="AR98" s="19"/>
      <c r="AT98" s="19"/>
      <c r="AV98" s="19"/>
      <c r="AX98" s="19"/>
      <c r="AZ98" s="19"/>
    </row>
    <row r="99" spans="3:52" ht="17" customHeight="1" x14ac:dyDescent="0.15">
      <c r="F99" s="21" t="str">
        <f>'Ratings Summary'!C23</f>
        <v>Overall rating required to qualify:</v>
      </c>
      <c r="G99" s="17">
        <f>IF(F4="A",32,IF(F4="B",25,IF(F4="C",16,"")))</f>
        <v>16</v>
      </c>
      <c r="H99" s="114" t="str">
        <f>IF(H96&gt;0,IF(OR('Program Ratings'!H94&gt;0,'Portfolio Ratings'!H91&gt;0),"DUP",""),"")</f>
        <v/>
      </c>
      <c r="I99" s="114" t="str">
        <f>IF(I96&gt;0,IF(OR('Program Ratings'!I94&gt;0,'Portfolio Ratings'!I91&gt;0),"DUP",""),"")</f>
        <v/>
      </c>
      <c r="J99" s="114" t="str">
        <f>IF(J96&gt;0,IF(OR('Program Ratings'!J94&gt;0,'Portfolio Ratings'!J91&gt;0),"DUP",""),"")</f>
        <v/>
      </c>
      <c r="K99" s="114" t="str">
        <f>IF(K96&gt;0,IF(OR('Program Ratings'!K94&gt;0,'Portfolio Ratings'!K91&gt;0),"DUP",""),"")</f>
        <v/>
      </c>
      <c r="L99" s="114" t="str">
        <f>IF(L96&gt;0,IF(OR('Program Ratings'!L94&gt;0,'Portfolio Ratings'!L91&gt;0),"DUP",""),"")</f>
        <v/>
      </c>
      <c r="M99" s="114" t="str">
        <f>IF(M96&gt;0,IF(OR('Program Ratings'!M94&gt;0,'Portfolio Ratings'!M91&gt;0),"DUP",""),"")</f>
        <v/>
      </c>
      <c r="N99" s="114" t="str">
        <f>IF(N96&gt;0,IF(OR('Program Ratings'!N94&gt;0,'Portfolio Ratings'!N91&gt;0),"DUP",""),"")</f>
        <v/>
      </c>
      <c r="O99" s="114" t="str">
        <f>IF(O96&gt;0,IF(OR('Program Ratings'!O94&gt;0,'Portfolio Ratings'!O91&gt;0),"DUP",""),"")</f>
        <v/>
      </c>
    </row>
    <row r="100" spans="3:52" ht="9" customHeight="1" x14ac:dyDescent="0.15">
      <c r="F100" s="21"/>
      <c r="G100" s="17"/>
      <c r="H100" s="115"/>
      <c r="I100" s="114"/>
      <c r="J100" s="115"/>
      <c r="K100" s="115"/>
      <c r="L100" s="115"/>
      <c r="M100" s="115"/>
      <c r="N100" s="115"/>
      <c r="O100" s="115"/>
    </row>
    <row r="101" spans="3:52" ht="17" customHeight="1" x14ac:dyDescent="0.15">
      <c r="F101" s="21"/>
      <c r="G101" s="116" t="s">
        <v>281</v>
      </c>
      <c r="H101" s="114" t="str">
        <f>IF(SUM(H124:H133)=0,"",37-SUM(H124:H133))</f>
        <v/>
      </c>
      <c r="I101" s="114" t="str">
        <f t="shared" ref="I101:O101" si="406">IF(SUM(I124:I133)=0,"",37-SUM(I124:I133))</f>
        <v/>
      </c>
      <c r="J101" s="114" t="str">
        <f t="shared" si="406"/>
        <v/>
      </c>
      <c r="K101" s="114" t="str">
        <f t="shared" si="406"/>
        <v/>
      </c>
      <c r="L101" s="114" t="str">
        <f t="shared" si="406"/>
        <v/>
      </c>
      <c r="M101" s="114" t="str">
        <f t="shared" si="406"/>
        <v/>
      </c>
      <c r="N101" s="114" t="str">
        <f t="shared" si="406"/>
        <v/>
      </c>
      <c r="O101" s="114" t="str">
        <f t="shared" si="406"/>
        <v/>
      </c>
    </row>
    <row r="102" spans="3:52" ht="17" customHeight="1" x14ac:dyDescent="0.15">
      <c r="F102" s="21"/>
      <c r="G102" s="17"/>
      <c r="H102" s="115"/>
      <c r="I102" s="114"/>
      <c r="J102" s="115"/>
      <c r="K102" s="115"/>
      <c r="L102" s="115"/>
      <c r="M102" s="115"/>
      <c r="N102" s="115"/>
      <c r="O102" s="115"/>
    </row>
    <row r="103" spans="3:52" ht="17" customHeight="1" x14ac:dyDescent="0.15">
      <c r="F103" s="21"/>
      <c r="G103" s="17"/>
      <c r="H103" s="115"/>
      <c r="I103" s="114"/>
      <c r="J103" s="115"/>
      <c r="K103" s="115"/>
      <c r="L103" s="115"/>
      <c r="M103" s="115"/>
      <c r="N103" s="115"/>
      <c r="O103" s="115"/>
    </row>
    <row r="104" spans="3:52" ht="17" customHeight="1" x14ac:dyDescent="0.15">
      <c r="F104" s="21"/>
      <c r="G104" s="17"/>
      <c r="H104" s="115"/>
      <c r="I104" s="114"/>
      <c r="J104" s="115"/>
      <c r="K104" s="115"/>
      <c r="L104" s="115"/>
      <c r="M104" s="115"/>
      <c r="N104" s="115"/>
      <c r="O104" s="115"/>
    </row>
    <row r="105" spans="3:52" ht="17" customHeight="1" x14ac:dyDescent="0.15">
      <c r="C105" s="22" t="str">
        <f>Instructions!B38</f>
        <v>version 4.0.1</v>
      </c>
    </row>
    <row r="106" spans="3:52" ht="17" customHeight="1" x14ac:dyDescent="0.15"/>
    <row r="107" spans="3:52" ht="17" customHeight="1" x14ac:dyDescent="0.15"/>
    <row r="108" spans="3:52" ht="17" customHeight="1" x14ac:dyDescent="0.15"/>
    <row r="109" spans="3:52" ht="17" customHeight="1" x14ac:dyDescent="0.15"/>
    <row r="110" spans="3:52" ht="17" customHeight="1" x14ac:dyDescent="0.15"/>
    <row r="111" spans="3:52" ht="17" customHeight="1" x14ac:dyDescent="0.15"/>
    <row r="112" spans="3:52" ht="17" customHeight="1" x14ac:dyDescent="0.15"/>
    <row r="113" spans="8:15" ht="17" customHeight="1" x14ac:dyDescent="0.15"/>
    <row r="114" spans="8:15" ht="17" customHeight="1" x14ac:dyDescent="0.15"/>
    <row r="115" spans="8:15" ht="17" customHeight="1" x14ac:dyDescent="0.15"/>
    <row r="116" spans="8:15" ht="17" customHeight="1" x14ac:dyDescent="0.15"/>
    <row r="117" spans="8:15" ht="17" customHeight="1" x14ac:dyDescent="0.15"/>
    <row r="118" spans="8:15" ht="17" customHeight="1" x14ac:dyDescent="0.15"/>
    <row r="119" spans="8:15" ht="17" customHeight="1" x14ac:dyDescent="0.15"/>
    <row r="120" spans="8:15" ht="17" customHeight="1" x14ac:dyDescent="0.15"/>
    <row r="121" spans="8:15" ht="17" customHeight="1" x14ac:dyDescent="0.15"/>
    <row r="122" spans="8:15" ht="17" customHeight="1" x14ac:dyDescent="0.15"/>
    <row r="123" spans="8:15" ht="17" customHeight="1" x14ac:dyDescent="0.15"/>
    <row r="124" spans="8:15" ht="17" customHeight="1" x14ac:dyDescent="0.15">
      <c r="H124" s="17">
        <f>COUNT(H9:H13)</f>
        <v>0</v>
      </c>
      <c r="I124" s="17">
        <f t="shared" ref="I124:O124" si="407">COUNT(I9:I13)</f>
        <v>0</v>
      </c>
      <c r="J124" s="17">
        <f t="shared" si="407"/>
        <v>0</v>
      </c>
      <c r="K124" s="17">
        <f t="shared" si="407"/>
        <v>0</v>
      </c>
      <c r="L124" s="17">
        <f t="shared" si="407"/>
        <v>0</v>
      </c>
      <c r="M124" s="17">
        <f t="shared" si="407"/>
        <v>0</v>
      </c>
      <c r="N124" s="17">
        <f t="shared" si="407"/>
        <v>0</v>
      </c>
      <c r="O124" s="17">
        <f t="shared" si="407"/>
        <v>0</v>
      </c>
    </row>
    <row r="125" spans="8:15" ht="17" customHeight="1" x14ac:dyDescent="0.15">
      <c r="H125" s="17">
        <f>COUNT(H18:H21)</f>
        <v>0</v>
      </c>
      <c r="I125" s="17">
        <f t="shared" ref="I125:O125" si="408">COUNT(I18:I21)</f>
        <v>0</v>
      </c>
      <c r="J125" s="17">
        <f t="shared" si="408"/>
        <v>0</v>
      </c>
      <c r="K125" s="17">
        <f t="shared" si="408"/>
        <v>0</v>
      </c>
      <c r="L125" s="17">
        <f t="shared" si="408"/>
        <v>0</v>
      </c>
      <c r="M125" s="17">
        <f t="shared" si="408"/>
        <v>0</v>
      </c>
      <c r="N125" s="17">
        <f t="shared" si="408"/>
        <v>0</v>
      </c>
      <c r="O125" s="17">
        <f t="shared" si="408"/>
        <v>0</v>
      </c>
    </row>
    <row r="126" spans="8:15" ht="17" customHeight="1" x14ac:dyDescent="0.15">
      <c r="H126" s="17">
        <f>COUNT(H26:H30)</f>
        <v>0</v>
      </c>
      <c r="I126" s="17">
        <f t="shared" ref="I126:O126" si="409">COUNT(I26:I30)</f>
        <v>0</v>
      </c>
      <c r="J126" s="17">
        <f t="shared" si="409"/>
        <v>0</v>
      </c>
      <c r="K126" s="17">
        <f t="shared" si="409"/>
        <v>0</v>
      </c>
      <c r="L126" s="17">
        <f t="shared" si="409"/>
        <v>0</v>
      </c>
      <c r="M126" s="17">
        <f t="shared" si="409"/>
        <v>0</v>
      </c>
      <c r="N126" s="17">
        <f t="shared" si="409"/>
        <v>0</v>
      </c>
      <c r="O126" s="17">
        <f t="shared" si="409"/>
        <v>0</v>
      </c>
    </row>
    <row r="127" spans="8:15" ht="17" customHeight="1" x14ac:dyDescent="0.15">
      <c r="H127" s="17">
        <f>COUNT(H35:H38)</f>
        <v>0</v>
      </c>
      <c r="I127" s="17">
        <f t="shared" ref="I127:O127" si="410">COUNT(I35:I38)</f>
        <v>0</v>
      </c>
      <c r="J127" s="17">
        <f t="shared" si="410"/>
        <v>0</v>
      </c>
      <c r="K127" s="17">
        <f t="shared" si="410"/>
        <v>0</v>
      </c>
      <c r="L127" s="17">
        <f t="shared" si="410"/>
        <v>0</v>
      </c>
      <c r="M127" s="17">
        <f t="shared" si="410"/>
        <v>0</v>
      </c>
      <c r="N127" s="17">
        <f t="shared" si="410"/>
        <v>0</v>
      </c>
      <c r="O127" s="17">
        <f t="shared" si="410"/>
        <v>0</v>
      </c>
    </row>
    <row r="128" spans="8:15" ht="17" customHeight="1" x14ac:dyDescent="0.15">
      <c r="H128" s="17">
        <f>COUNT(H43:H46)</f>
        <v>0</v>
      </c>
      <c r="I128" s="17">
        <f t="shared" ref="I128:O128" si="411">COUNT(I43:I46)</f>
        <v>0</v>
      </c>
      <c r="J128" s="17">
        <f t="shared" si="411"/>
        <v>0</v>
      </c>
      <c r="K128" s="17">
        <f t="shared" si="411"/>
        <v>0</v>
      </c>
      <c r="L128" s="17">
        <f t="shared" si="411"/>
        <v>0</v>
      </c>
      <c r="M128" s="17">
        <f t="shared" si="411"/>
        <v>0</v>
      </c>
      <c r="N128" s="17">
        <f t="shared" si="411"/>
        <v>0</v>
      </c>
      <c r="O128" s="17">
        <f t="shared" si="411"/>
        <v>0</v>
      </c>
    </row>
    <row r="129" spans="8:15" ht="17" customHeight="1" x14ac:dyDescent="0.15">
      <c r="H129" s="17">
        <f>COUNT(H51:H53)</f>
        <v>0</v>
      </c>
      <c r="I129" s="17">
        <f t="shared" ref="I129:O129" si="412">COUNT(I51:I53)</f>
        <v>0</v>
      </c>
      <c r="J129" s="17">
        <f t="shared" si="412"/>
        <v>0</v>
      </c>
      <c r="K129" s="17">
        <f t="shared" si="412"/>
        <v>0</v>
      </c>
      <c r="L129" s="17">
        <f t="shared" si="412"/>
        <v>0</v>
      </c>
      <c r="M129" s="17">
        <f t="shared" si="412"/>
        <v>0</v>
      </c>
      <c r="N129" s="17">
        <f t="shared" si="412"/>
        <v>0</v>
      </c>
      <c r="O129" s="17">
        <f t="shared" si="412"/>
        <v>0</v>
      </c>
    </row>
    <row r="130" spans="8:15" ht="17" customHeight="1" x14ac:dyDescent="0.15">
      <c r="H130" s="17">
        <f>COUNT(H58:H61)</f>
        <v>0</v>
      </c>
      <c r="I130" s="17">
        <f t="shared" ref="I130:O130" si="413">COUNT(I58:I61)</f>
        <v>0</v>
      </c>
      <c r="J130" s="17">
        <f t="shared" si="413"/>
        <v>0</v>
      </c>
      <c r="K130" s="17">
        <f t="shared" si="413"/>
        <v>0</v>
      </c>
      <c r="L130" s="17">
        <f t="shared" si="413"/>
        <v>0</v>
      </c>
      <c r="M130" s="17">
        <f t="shared" si="413"/>
        <v>0</v>
      </c>
      <c r="N130" s="17">
        <f t="shared" si="413"/>
        <v>0</v>
      </c>
      <c r="O130" s="17">
        <f t="shared" si="413"/>
        <v>0</v>
      </c>
    </row>
    <row r="131" spans="8:15" ht="17" customHeight="1" x14ac:dyDescent="0.15">
      <c r="H131" s="17">
        <f>COUNT(H66:H68)</f>
        <v>0</v>
      </c>
      <c r="I131" s="17">
        <f t="shared" ref="I131:O131" si="414">COUNT(I66:I68)</f>
        <v>0</v>
      </c>
      <c r="J131" s="17">
        <f t="shared" si="414"/>
        <v>0</v>
      </c>
      <c r="K131" s="17">
        <f t="shared" si="414"/>
        <v>0</v>
      </c>
      <c r="L131" s="17">
        <f t="shared" si="414"/>
        <v>0</v>
      </c>
      <c r="M131" s="17">
        <f t="shared" si="414"/>
        <v>0</v>
      </c>
      <c r="N131" s="17">
        <f t="shared" si="414"/>
        <v>0</v>
      </c>
      <c r="O131" s="17">
        <f t="shared" si="414"/>
        <v>0</v>
      </c>
    </row>
    <row r="132" spans="8:15" ht="17" customHeight="1" x14ac:dyDescent="0.15">
      <c r="H132" s="17">
        <f>COUNT(H73:H75)</f>
        <v>0</v>
      </c>
      <c r="I132" s="17">
        <f t="shared" ref="I132:O132" si="415">COUNT(I73:I75)</f>
        <v>0</v>
      </c>
      <c r="J132" s="17">
        <f t="shared" si="415"/>
        <v>0</v>
      </c>
      <c r="K132" s="17">
        <f t="shared" si="415"/>
        <v>0</v>
      </c>
      <c r="L132" s="17">
        <f t="shared" si="415"/>
        <v>0</v>
      </c>
      <c r="M132" s="17">
        <f t="shared" si="415"/>
        <v>0</v>
      </c>
      <c r="N132" s="17">
        <f t="shared" si="415"/>
        <v>0</v>
      </c>
      <c r="O132" s="17">
        <f t="shared" si="415"/>
        <v>0</v>
      </c>
    </row>
    <row r="133" spans="8:15" ht="17" customHeight="1" x14ac:dyDescent="0.15">
      <c r="H133" s="17">
        <f>COUNT(H80:H81)</f>
        <v>0</v>
      </c>
      <c r="I133" s="17">
        <f t="shared" ref="I133:O133" si="416">COUNT(I80:I81)</f>
        <v>0</v>
      </c>
      <c r="J133" s="17">
        <f t="shared" si="416"/>
        <v>0</v>
      </c>
      <c r="K133" s="17">
        <f t="shared" si="416"/>
        <v>0</v>
      </c>
      <c r="L133" s="17">
        <f t="shared" si="416"/>
        <v>0</v>
      </c>
      <c r="M133" s="17">
        <f t="shared" si="416"/>
        <v>0</v>
      </c>
      <c r="N133" s="17">
        <f t="shared" si="416"/>
        <v>0</v>
      </c>
      <c r="O133" s="17">
        <f t="shared" si="416"/>
        <v>0</v>
      </c>
    </row>
    <row r="134" spans="8:15" ht="17" customHeight="1" x14ac:dyDescent="0.15"/>
    <row r="135" spans="8:15" ht="17" customHeight="1" x14ac:dyDescent="0.15"/>
    <row r="136" spans="8:15" ht="17" customHeight="1" x14ac:dyDescent="0.15"/>
    <row r="137" spans="8:15" ht="17" customHeight="1" x14ac:dyDescent="0.15"/>
    <row r="138" spans="8:15" ht="17" customHeight="1" x14ac:dyDescent="0.15"/>
    <row r="139" spans="8:15" ht="17" customHeight="1" x14ac:dyDescent="0.15"/>
  </sheetData>
  <sheetProtection algorithmName="SHA-512" hashValue="L2rS+dQB8obDDlPYDJeCPdSj1HfTVOsgV+LIF0woVBb4Mhry3pFX9oqF+cnpw/Tk/tf3KGmIFOMHo+9U3ImFVQ==" saltValue="OkymkYCsyFRf7lmIoyqzGQ==" spinCount="100000" sheet="1" objects="1" scenarios="1"/>
  <customSheetViews>
    <customSheetView guid="{740DCA0A-182B-E649-BC90-296BE2BDEAB7}" scale="125" showGridLines="0" zeroValues="0">
      <pane xSplit="7" ySplit="7.0263157894736841" topLeftCell="H75" activePane="bottomRight" state="frozenSplit"/>
      <selection pane="bottomRight" activeCell="C130" sqref="C130"/>
      <pageMargins left="0.7" right="0.7" top="0.75" bottom="0.75" header="0.3" footer="0.3"/>
      <pageSetup paperSize="9" orientation="portrait" horizontalDpi="4294967292" verticalDpi="4294967292"/>
      <headerFooter>
        <oddFooter>&amp;L&amp;K000000IPMA ICR Handbook_x000D_&amp;KFF0000IPMA Internal Document&amp;C&amp;K000000&amp;P of &amp;N&amp;R&amp;K000000Management Complexity Ratings_x000D_v0.5, 30.05.2016</oddFooter>
      </headerFooter>
    </customSheetView>
  </customSheetViews>
  <mergeCells count="36">
    <mergeCell ref="AU7:AV7"/>
    <mergeCell ref="AW7:AX7"/>
    <mergeCell ref="AY7:AZ7"/>
    <mergeCell ref="AK7:AL7"/>
    <mergeCell ref="AM7:AN7"/>
    <mergeCell ref="AO7:AP7"/>
    <mergeCell ref="AQ7:AR7"/>
    <mergeCell ref="AS7:AT7"/>
    <mergeCell ref="C8:G8"/>
    <mergeCell ref="C17:G17"/>
    <mergeCell ref="C25:G25"/>
    <mergeCell ref="C34:G34"/>
    <mergeCell ref="C42:G42"/>
    <mergeCell ref="C50:G50"/>
    <mergeCell ref="C57:G57"/>
    <mergeCell ref="C65:G65"/>
    <mergeCell ref="C72:G72"/>
    <mergeCell ref="C79:G79"/>
    <mergeCell ref="B6:B7"/>
    <mergeCell ref="C6:C7"/>
    <mergeCell ref="D6:G6"/>
    <mergeCell ref="H6:P6"/>
    <mergeCell ref="S6:AI6"/>
    <mergeCell ref="S7:T7"/>
    <mergeCell ref="U7:V7"/>
    <mergeCell ref="W7:X7"/>
    <mergeCell ref="Y7:Z7"/>
    <mergeCell ref="AA7:AB7"/>
    <mergeCell ref="AC7:AD7"/>
    <mergeCell ref="AE7:AF7"/>
    <mergeCell ref="AG7:AH7"/>
    <mergeCell ref="V3:X3"/>
    <mergeCell ref="AD3:AF3"/>
    <mergeCell ref="K2:O2"/>
    <mergeCell ref="K3:N3"/>
    <mergeCell ref="K4:N4"/>
  </mergeCells>
  <phoneticPr fontId="11" type="noConversion"/>
  <conditionalFormatting sqref="H97:O98">
    <cfRule type="cellIs" dxfId="45" priority="9" operator="equal">
      <formula>"No"</formula>
    </cfRule>
    <cfRule type="cellIs" dxfId="44" priority="8" operator="equal">
      <formula>"Yes"</formula>
    </cfRule>
  </conditionalFormatting>
  <conditionalFormatting sqref="S97:AH98">
    <cfRule type="cellIs" dxfId="43" priority="18" operator="equal">
      <formula>"OK"</formula>
    </cfRule>
    <cfRule type="cellIs" dxfId="42" priority="6" operator="equal">
      <formula>"Yes"</formula>
    </cfRule>
    <cfRule type="cellIs" dxfId="41" priority="7" operator="equal">
      <formula>"No"</formula>
    </cfRule>
  </conditionalFormatting>
  <conditionalFormatting sqref="AL98">
    <cfRule type="cellIs" dxfId="40" priority="17" operator="equal">
      <formula>"OK"</formula>
    </cfRule>
  </conditionalFormatting>
  <conditionalFormatting sqref="AL97:AZ97">
    <cfRule type="cellIs" dxfId="39" priority="1" operator="equal">
      <formula>"Yes"</formula>
    </cfRule>
    <cfRule type="cellIs" dxfId="38" priority="2" operator="equal">
      <formula>"No"</formula>
    </cfRule>
  </conditionalFormatting>
  <conditionalFormatting sqref="AP98">
    <cfRule type="cellIs" dxfId="37" priority="15" operator="equal">
      <formula>"OK"</formula>
    </cfRule>
  </conditionalFormatting>
  <conditionalFormatting sqref="AR98">
    <cfRule type="cellIs" dxfId="36" priority="14" operator="equal">
      <formula>"OK"</formula>
    </cfRule>
  </conditionalFormatting>
  <conditionalFormatting sqref="AT98">
    <cfRule type="cellIs" dxfId="35" priority="13" operator="equal">
      <formula>"OK"</formula>
    </cfRule>
  </conditionalFormatting>
  <conditionalFormatting sqref="AV98">
    <cfRule type="cellIs" dxfId="34" priority="12" operator="equal">
      <formula>"OK"</formula>
    </cfRule>
  </conditionalFormatting>
  <conditionalFormatting sqref="AX98">
    <cfRule type="cellIs" dxfId="33" priority="11" operator="equal">
      <formula>"OK"</formula>
    </cfRule>
  </conditionalFormatting>
  <conditionalFormatting sqref="AZ98">
    <cfRule type="cellIs" dxfId="32" priority="10" operator="equal">
      <formula>"OK"</formula>
    </cfRule>
  </conditionalFormatting>
  <dataValidations count="1">
    <dataValidation type="whole" allowBlank="1" showInputMessage="1" showErrorMessage="1" sqref="H77:O77 H83:O83 H70:O70 H48:O48 H40:O40 H32:O32 H23:O23 T83 H55:O55 H63:O63 H15:O15 V15 X15 Z15 AB15 AD15 AF15 AH15 T15 V23 X23 Z23 AB23 AD23 AF23 AH23 T23 V32 X32 Z32 AB32 AD32 AF32 AH32 T32 V40 X40 Z40 AB40 AD40 AF40 AH40 T40 V48 X48 Z48 AB48 AD48 AF48 AH48 T48 V55 X55 Z55 AB55 AD55 AF55 AH55 T55 V63 X63 Z63 AB63 AD63 AF63 AH63 T63 V70 X70 Z70 AB70 AD70 AF70 AH70 T70 V77 X77 Z77 AB77 AD77 AF77 AH77 T77 V83 X83 Z83 AB83 AD83 AF83 AH83 AF26:AF30 AH18:AH21 AD26:AD30 AB26:AB30 Z26:Z30 X26:X30 V26:V30 T26:T30 H9:O13 AH51:AH53 AD58:AD61 AB58:AB61 Z58:Z61 X58:X61 V58:V61 T58:T61 H43:O46 AF58:AF61 Z9:Z13 X9:X13 V9:V13 AD9:AD13 T9:T13 H73:O75 AF9:AF13 AB9:AB13 AF18:AF21 T66:T68 AF66:AF68 AD66:AD68 AB66:AB68 Z66:Z68 X66:X68 V66:V68 AH58:AH61 H51:O53 H58:O61 AH66:AH68 V73:V75 X73:X75 Z73:Z75 AB73:AB75 AD73:AD75 AF73:AF75 T73:T75 T80:T81 AF80:AF81 AD80:AD81 AB80:AB81 Z80:Z81 X80:X81 V80:V81 H66:O68 AH73:AH75 H35:O38 T51:T53 V51:V53 X51:X53 Z51:Z53 AB51:AB53 AD51:AD53 AH43:AH46 AF51:AF53 Z43:Z46 X43:X46 V43:V46 AD43:AD46 T43:T46 AH35:AH38 AF43:AF46 AB43:AB46 H26:O30 AH26:AH30 H18:O21 T35:T38 V35:V38 X35:X38 Z35:Z38 AB35:AB38 AD35:AD38 AF35:AF38 AH80:AH81 T18:T21 V18:V21 X18:X21 Z18:Z21 AB18:AB21 AD18:AD21 AH9:AH13 H80:O81" xr:uid="{00000000-0002-0000-0200-000001000000}">
      <formula1>1</formula1>
      <formula2>4</formula2>
    </dataValidation>
  </dataValidations>
  <pageMargins left="0.79000000000000015" right="0.79000000000000015" top="0.79000000000000015" bottom="0.79000000000000015" header="0.79000000000000015" footer="0.79000000000000015"/>
  <pageSetup paperSize="9" scale="18" fitToHeight="3"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499984740745262"/>
    <pageSetUpPr fitToPage="1"/>
  </sheetPr>
  <dimension ref="B1:AZ133"/>
  <sheetViews>
    <sheetView showGridLines="0" showZeros="0" zoomScale="130" zoomScaleNormal="130" workbookViewId="0">
      <pane xSplit="7" ySplit="7" topLeftCell="H8" activePane="bottomRight" state="frozenSplit"/>
      <selection pane="topRight" activeCell="H1" sqref="H1"/>
      <selection pane="bottomLeft" activeCell="A9" sqref="A9"/>
      <selection pane="bottomRight" activeCell="H9" sqref="H9"/>
    </sheetView>
  </sheetViews>
  <sheetFormatPr baseColWidth="10" defaultRowHeight="13" x14ac:dyDescent="0.15"/>
  <cols>
    <col min="1" max="1" width="2.796875" style="10" customWidth="1"/>
    <col min="2" max="2" width="5.796875" style="17" customWidth="1"/>
    <col min="3" max="3" width="41.3984375" style="10" customWidth="1"/>
    <col min="4" max="7" width="10.59765625" style="10" customWidth="1"/>
    <col min="8" max="15" width="4.796875" style="17" customWidth="1"/>
    <col min="16" max="16" width="60.796875" style="16" customWidth="1"/>
    <col min="17" max="18" width="11" style="10"/>
    <col min="19" max="34" width="4.796875" style="17" customWidth="1"/>
    <col min="35" max="35" width="60.796875" style="16" customWidth="1"/>
    <col min="36" max="36" width="11" style="10"/>
    <col min="37" max="52" width="4.796875" style="17" customWidth="1"/>
    <col min="53" max="16384" width="11" style="10"/>
  </cols>
  <sheetData>
    <row r="1" spans="2:52" ht="9" customHeight="1" x14ac:dyDescent="0.15"/>
    <row r="2" spans="2:52" s="46" customFormat="1" ht="16" customHeight="1" x14ac:dyDescent="0.15">
      <c r="B2" s="69"/>
      <c r="C2" s="128" t="str">
        <f>Instructions!B2</f>
        <v>Management Complexity Ratings</v>
      </c>
      <c r="E2" s="70" t="s">
        <v>137</v>
      </c>
      <c r="F2" s="8">
        <f>'Names, Domain, Level, Dates'!C6</f>
        <v>0</v>
      </c>
      <c r="G2" s="8"/>
      <c r="H2" s="8"/>
      <c r="I2" s="8"/>
      <c r="J2" s="70"/>
      <c r="K2" s="161"/>
      <c r="L2" s="161"/>
      <c r="M2" s="162"/>
      <c r="N2" s="162"/>
      <c r="O2" s="163"/>
      <c r="P2" s="86"/>
      <c r="U2" s="70"/>
      <c r="V2" s="71"/>
      <c r="W2" s="8"/>
      <c r="X2" s="8"/>
      <c r="Y2" s="72"/>
      <c r="Z2" s="72"/>
      <c r="AB2" s="73"/>
      <c r="AC2" s="70"/>
      <c r="AD2" s="79"/>
      <c r="AE2" s="73"/>
      <c r="AF2" s="73"/>
      <c r="AI2" s="82"/>
      <c r="AJ2" s="69"/>
      <c r="AK2" s="69"/>
      <c r="AL2" s="69"/>
      <c r="AM2" s="69"/>
      <c r="AN2" s="69"/>
      <c r="AO2" s="69"/>
      <c r="AP2" s="69"/>
      <c r="AQ2" s="69"/>
      <c r="AR2" s="69"/>
      <c r="AS2" s="69"/>
      <c r="AT2" s="69"/>
      <c r="AU2" s="69"/>
      <c r="AV2" s="69"/>
      <c r="AW2" s="69"/>
      <c r="AX2" s="69"/>
    </row>
    <row r="3" spans="2:52" s="46" customFormat="1" ht="16" customHeight="1" x14ac:dyDescent="0.15">
      <c r="B3" s="69"/>
      <c r="C3" s="127" t="s">
        <v>260</v>
      </c>
      <c r="E3" s="70" t="s">
        <v>138</v>
      </c>
      <c r="F3" s="130">
        <f>'Names, Domain, Level, Dates'!C11</f>
        <v>0</v>
      </c>
      <c r="G3" s="8"/>
      <c r="H3" s="8"/>
      <c r="I3" s="8"/>
      <c r="J3" s="70"/>
      <c r="K3" s="164"/>
      <c r="L3" s="164"/>
      <c r="M3" s="164"/>
      <c r="N3" s="164"/>
      <c r="O3" s="75"/>
      <c r="P3" s="87"/>
      <c r="U3" s="70"/>
      <c r="V3" s="159"/>
      <c r="W3" s="159"/>
      <c r="X3" s="159"/>
      <c r="Y3" s="72"/>
      <c r="Z3" s="72"/>
      <c r="AB3" s="73"/>
      <c r="AC3" s="70"/>
      <c r="AD3" s="160"/>
      <c r="AE3" s="160"/>
      <c r="AF3" s="160"/>
      <c r="AI3" s="82"/>
      <c r="AJ3" s="69"/>
      <c r="AK3" s="69"/>
      <c r="AL3" s="69"/>
      <c r="AM3" s="69"/>
      <c r="AN3" s="69"/>
      <c r="AO3" s="69"/>
      <c r="AP3" s="69"/>
      <c r="AQ3" s="69"/>
      <c r="AR3" s="69"/>
      <c r="AS3" s="69"/>
      <c r="AT3" s="69"/>
      <c r="AU3" s="69"/>
      <c r="AV3" s="69"/>
      <c r="AW3" s="69"/>
      <c r="AX3" s="69"/>
    </row>
    <row r="4" spans="2:52" s="46" customFormat="1" ht="16" customHeight="1" x14ac:dyDescent="0.15">
      <c r="B4" s="69"/>
      <c r="C4" s="74"/>
      <c r="E4" s="70" t="s">
        <v>82</v>
      </c>
      <c r="F4" s="131" t="str">
        <f>'Names, Domain, Level, Dates'!C8</f>
        <v>C</v>
      </c>
      <c r="G4" s="8"/>
      <c r="H4" s="8"/>
      <c r="I4" s="8"/>
      <c r="J4" s="70"/>
      <c r="K4" s="161"/>
      <c r="L4" s="161"/>
      <c r="M4" s="161"/>
      <c r="N4" s="161"/>
      <c r="O4" s="75"/>
      <c r="P4" s="86"/>
      <c r="R4" s="8"/>
      <c r="S4" s="8"/>
      <c r="T4" s="8"/>
      <c r="U4" s="70"/>
      <c r="V4" s="71"/>
      <c r="W4" s="8"/>
      <c r="X4" s="8"/>
      <c r="Y4" s="8"/>
      <c r="Z4" s="8"/>
      <c r="AA4" s="47"/>
      <c r="AB4" s="47"/>
      <c r="AC4" s="8"/>
      <c r="AD4" s="8"/>
      <c r="AE4" s="8"/>
      <c r="AF4" s="8"/>
      <c r="AI4" s="82"/>
      <c r="AJ4" s="69"/>
      <c r="AK4" s="69"/>
      <c r="AL4" s="69"/>
      <c r="AM4" s="69"/>
      <c r="AN4" s="69"/>
      <c r="AO4" s="69"/>
      <c r="AP4" s="69"/>
      <c r="AQ4" s="69"/>
      <c r="AR4" s="69"/>
      <c r="AS4" s="69"/>
      <c r="AT4" s="69"/>
      <c r="AU4" s="69"/>
      <c r="AV4" s="69"/>
      <c r="AW4" s="69"/>
      <c r="AX4" s="69"/>
    </row>
    <row r="5" spans="2:52" ht="9" customHeight="1" x14ac:dyDescent="0.15"/>
    <row r="6" spans="2:52" s="23" customFormat="1" ht="19" customHeight="1" x14ac:dyDescent="0.15">
      <c r="B6" s="165" t="s">
        <v>12</v>
      </c>
      <c r="C6" s="165" t="s">
        <v>3</v>
      </c>
      <c r="D6" s="167" t="s">
        <v>70</v>
      </c>
      <c r="E6" s="167"/>
      <c r="F6" s="167"/>
      <c r="G6" s="167"/>
      <c r="H6" s="168" t="s">
        <v>142</v>
      </c>
      <c r="I6" s="169"/>
      <c r="J6" s="169"/>
      <c r="K6" s="169"/>
      <c r="L6" s="169"/>
      <c r="M6" s="169"/>
      <c r="N6" s="169"/>
      <c r="O6" s="169"/>
      <c r="P6" s="170"/>
      <c r="S6" s="171" t="s">
        <v>143</v>
      </c>
      <c r="T6" s="172"/>
      <c r="U6" s="172"/>
      <c r="V6" s="172"/>
      <c r="W6" s="172"/>
      <c r="X6" s="172"/>
      <c r="Y6" s="172"/>
      <c r="Z6" s="172"/>
      <c r="AA6" s="172"/>
      <c r="AB6" s="172"/>
      <c r="AC6" s="172"/>
      <c r="AD6" s="172"/>
      <c r="AE6" s="172"/>
      <c r="AF6" s="172"/>
      <c r="AG6" s="172"/>
      <c r="AH6" s="172"/>
      <c r="AI6" s="173"/>
      <c r="AK6" s="42" t="s">
        <v>131</v>
      </c>
    </row>
    <row r="7" spans="2:52" s="23" customFormat="1" ht="27" customHeight="1" x14ac:dyDescent="0.15">
      <c r="B7" s="166"/>
      <c r="C7" s="166"/>
      <c r="D7" s="32" t="s">
        <v>146</v>
      </c>
      <c r="E7" s="32" t="s">
        <v>77</v>
      </c>
      <c r="F7" s="32" t="s">
        <v>78</v>
      </c>
      <c r="G7" s="32" t="s">
        <v>71</v>
      </c>
      <c r="H7" s="95" t="s">
        <v>4</v>
      </c>
      <c r="I7" s="95" t="s">
        <v>5</v>
      </c>
      <c r="J7" s="95" t="s">
        <v>6</v>
      </c>
      <c r="K7" s="95" t="s">
        <v>7</v>
      </c>
      <c r="L7" s="95" t="s">
        <v>8</v>
      </c>
      <c r="M7" s="95" t="s">
        <v>9</v>
      </c>
      <c r="N7" s="95" t="s">
        <v>10</v>
      </c>
      <c r="O7" s="95" t="s">
        <v>11</v>
      </c>
      <c r="P7" s="96" t="s">
        <v>141</v>
      </c>
      <c r="S7" s="171" t="s">
        <v>4</v>
      </c>
      <c r="T7" s="173"/>
      <c r="U7" s="171" t="s">
        <v>5</v>
      </c>
      <c r="V7" s="173"/>
      <c r="W7" s="171" t="s">
        <v>6</v>
      </c>
      <c r="X7" s="173"/>
      <c r="Y7" s="171" t="s">
        <v>7</v>
      </c>
      <c r="Z7" s="173"/>
      <c r="AA7" s="171" t="s">
        <v>8</v>
      </c>
      <c r="AB7" s="173"/>
      <c r="AC7" s="171" t="s">
        <v>9</v>
      </c>
      <c r="AD7" s="173"/>
      <c r="AE7" s="171" t="s">
        <v>10</v>
      </c>
      <c r="AF7" s="173"/>
      <c r="AG7" s="171" t="s">
        <v>11</v>
      </c>
      <c r="AH7" s="173"/>
      <c r="AI7" s="97" t="s">
        <v>141</v>
      </c>
      <c r="AK7" s="177" t="s">
        <v>4</v>
      </c>
      <c r="AL7" s="177"/>
      <c r="AM7" s="177" t="s">
        <v>5</v>
      </c>
      <c r="AN7" s="177"/>
      <c r="AO7" s="177" t="s">
        <v>6</v>
      </c>
      <c r="AP7" s="177"/>
      <c r="AQ7" s="177" t="s">
        <v>7</v>
      </c>
      <c r="AR7" s="177"/>
      <c r="AS7" s="177" t="s">
        <v>8</v>
      </c>
      <c r="AT7" s="177"/>
      <c r="AU7" s="177" t="s">
        <v>9</v>
      </c>
      <c r="AV7" s="177"/>
      <c r="AW7" s="177" t="s">
        <v>10</v>
      </c>
      <c r="AX7" s="177"/>
      <c r="AY7" s="177" t="s">
        <v>11</v>
      </c>
      <c r="AZ7" s="177"/>
    </row>
    <row r="8" spans="2:52" ht="40" customHeight="1" x14ac:dyDescent="0.15">
      <c r="B8" s="41">
        <v>1</v>
      </c>
      <c r="C8" s="174" t="str">
        <f>'Ratings Summary'!C9</f>
        <v xml:space="preserve">Objectives and assessment of results (output-related complexity): this indicator covers the complexity originating from vague, exacting, and mutually conflicting goals, objectives, requirements, and expectations.
</v>
      </c>
      <c r="D8" s="175"/>
      <c r="E8" s="175"/>
      <c r="F8" s="175"/>
      <c r="G8" s="176"/>
      <c r="P8" s="26"/>
      <c r="AI8" s="26"/>
    </row>
    <row r="9" spans="2:52" ht="28" x14ac:dyDescent="0.15">
      <c r="B9" s="40">
        <f>B8+0.1</f>
        <v>1.1000000000000001</v>
      </c>
      <c r="C9" s="98" t="s">
        <v>162</v>
      </c>
      <c r="D9" s="99" t="s">
        <v>13</v>
      </c>
      <c r="E9" s="99" t="s">
        <v>14</v>
      </c>
      <c r="F9" s="99" t="s">
        <v>15</v>
      </c>
      <c r="G9" s="99" t="s">
        <v>85</v>
      </c>
      <c r="H9" s="24"/>
      <c r="I9" s="24"/>
      <c r="J9" s="24"/>
      <c r="K9" s="24"/>
      <c r="L9" s="24"/>
      <c r="M9" s="24"/>
      <c r="N9" s="24"/>
      <c r="O9" s="24"/>
      <c r="P9" s="83"/>
      <c r="S9" s="39" t="str">
        <f>IF(H9="","",H9)</f>
        <v/>
      </c>
      <c r="T9" s="122"/>
      <c r="U9" s="39" t="str">
        <f t="shared" ref="U9:U13" si="0">IF(I9="","",I9)</f>
        <v/>
      </c>
      <c r="V9" s="122"/>
      <c r="W9" s="39" t="str">
        <f>IF(J9="","",J9)</f>
        <v/>
      </c>
      <c r="X9" s="122"/>
      <c r="Y9" s="39" t="str">
        <f>IF(K9="","",K9)</f>
        <v/>
      </c>
      <c r="Z9" s="122"/>
      <c r="AA9" s="39" t="str">
        <f>IF(L9="","",L9)</f>
        <v/>
      </c>
      <c r="AB9" s="122"/>
      <c r="AC9" s="39" t="str">
        <f>IF(M9="","",M9)</f>
        <v/>
      </c>
      <c r="AD9" s="122"/>
      <c r="AE9" s="39" t="str">
        <f>IF(N9="","",N9)</f>
        <v/>
      </c>
      <c r="AF9" s="122"/>
      <c r="AG9" s="39" t="str">
        <f>IF(O9="","",O9)</f>
        <v/>
      </c>
      <c r="AH9" s="122"/>
      <c r="AI9" s="83"/>
      <c r="AL9" s="17" t="str">
        <f>IF(T9="",S9,T9)</f>
        <v/>
      </c>
      <c r="AN9" s="17" t="str">
        <f t="shared" ref="AN9:AN13" si="1">IF(V9="",U9,V9)</f>
        <v/>
      </c>
      <c r="AP9" s="17" t="str">
        <f t="shared" ref="AP9:AP13" si="2">IF(X9="",W9,X9)</f>
        <v/>
      </c>
      <c r="AR9" s="17" t="str">
        <f t="shared" ref="AR9:AR13" si="3">IF(Z9="",Y9,Z9)</f>
        <v/>
      </c>
      <c r="AT9" s="17" t="str">
        <f t="shared" ref="AT9:AT13" si="4">IF(AB9="",AA9,AB9)</f>
        <v/>
      </c>
      <c r="AV9" s="17" t="str">
        <f t="shared" ref="AV9:AV13" si="5">IF(AD9="",AC9,AD9)</f>
        <v/>
      </c>
      <c r="AX9" s="17" t="str">
        <f t="shared" ref="AX9:AX13" si="6">IF(AF9="",AE9,AF9)</f>
        <v/>
      </c>
      <c r="AZ9" s="17" t="str">
        <f t="shared" ref="AZ9:AZ13" si="7">IF(AH9="",AG9,AH9)</f>
        <v/>
      </c>
    </row>
    <row r="10" spans="2:52" ht="28" x14ac:dyDescent="0.15">
      <c r="B10" s="40">
        <f t="shared" ref="B10:B13" si="8">B9+0.1</f>
        <v>1.2000000000000002</v>
      </c>
      <c r="C10" s="100" t="s">
        <v>161</v>
      </c>
      <c r="D10" s="101" t="s">
        <v>16</v>
      </c>
      <c r="E10" s="101" t="s">
        <v>17</v>
      </c>
      <c r="F10" s="101" t="s">
        <v>18</v>
      </c>
      <c r="G10" s="101" t="s">
        <v>19</v>
      </c>
      <c r="H10" s="24"/>
      <c r="I10" s="24"/>
      <c r="J10" s="24"/>
      <c r="K10" s="24"/>
      <c r="L10" s="24"/>
      <c r="M10" s="24"/>
      <c r="N10" s="24"/>
      <c r="O10" s="24"/>
      <c r="P10" s="83"/>
      <c r="S10" s="39" t="str">
        <f t="shared" ref="S10:S13" si="9">IF(H10="","",H10)</f>
        <v/>
      </c>
      <c r="T10" s="122"/>
      <c r="U10" s="39" t="str">
        <f t="shared" si="0"/>
        <v/>
      </c>
      <c r="V10" s="122"/>
      <c r="W10" s="39" t="str">
        <f t="shared" ref="W10:W13" si="10">IF(J10="","",J10)</f>
        <v/>
      </c>
      <c r="X10" s="122"/>
      <c r="Y10" s="39" t="str">
        <f t="shared" ref="Y10:Y13" si="11">IF(K10="","",K10)</f>
        <v/>
      </c>
      <c r="Z10" s="122"/>
      <c r="AA10" s="39" t="str">
        <f t="shared" ref="AA10:AA13" si="12">IF(L10="","",L10)</f>
        <v/>
      </c>
      <c r="AB10" s="122"/>
      <c r="AC10" s="39" t="str">
        <f t="shared" ref="AC10:AC13" si="13">IF(M10="","",M10)</f>
        <v/>
      </c>
      <c r="AD10" s="122"/>
      <c r="AE10" s="39" t="str">
        <f t="shared" ref="AE10:AE13" si="14">IF(N10="","",N10)</f>
        <v/>
      </c>
      <c r="AF10" s="122"/>
      <c r="AG10" s="39" t="str">
        <f t="shared" ref="AG10:AG13" si="15">IF(O10="","",O10)</f>
        <v/>
      </c>
      <c r="AH10" s="122"/>
      <c r="AI10" s="83"/>
      <c r="AL10" s="17" t="str">
        <f>IF(T10="",S10,T10)</f>
        <v/>
      </c>
      <c r="AN10" s="17" t="str">
        <f t="shared" si="1"/>
        <v/>
      </c>
      <c r="AP10" s="17" t="str">
        <f t="shared" si="2"/>
        <v/>
      </c>
      <c r="AR10" s="17" t="str">
        <f t="shared" si="3"/>
        <v/>
      </c>
      <c r="AT10" s="17" t="str">
        <f t="shared" si="4"/>
        <v/>
      </c>
      <c r="AV10" s="17" t="str">
        <f t="shared" si="5"/>
        <v/>
      </c>
      <c r="AX10" s="17" t="str">
        <f t="shared" si="6"/>
        <v/>
      </c>
      <c r="AZ10" s="17" t="str">
        <f t="shared" si="7"/>
        <v/>
      </c>
    </row>
    <row r="11" spans="2:52" ht="39" x14ac:dyDescent="0.15">
      <c r="B11" s="40">
        <f t="shared" si="8"/>
        <v>1.3000000000000003</v>
      </c>
      <c r="C11" s="100" t="s">
        <v>163</v>
      </c>
      <c r="D11" s="101" t="s">
        <v>24</v>
      </c>
      <c r="E11" s="101" t="s">
        <v>25</v>
      </c>
      <c r="F11" s="101" t="s">
        <v>26</v>
      </c>
      <c r="G11" s="101" t="s">
        <v>27</v>
      </c>
      <c r="H11" s="24"/>
      <c r="I11" s="24"/>
      <c r="J11" s="24"/>
      <c r="K11" s="24"/>
      <c r="L11" s="24"/>
      <c r="M11" s="24"/>
      <c r="N11" s="24"/>
      <c r="O11" s="24"/>
      <c r="P11" s="83"/>
      <c r="S11" s="39" t="str">
        <f t="shared" si="9"/>
        <v/>
      </c>
      <c r="T11" s="122"/>
      <c r="U11" s="39" t="str">
        <f t="shared" si="0"/>
        <v/>
      </c>
      <c r="V11" s="122"/>
      <c r="W11" s="39" t="str">
        <f t="shared" si="10"/>
        <v/>
      </c>
      <c r="X11" s="122"/>
      <c r="Y11" s="39" t="str">
        <f t="shared" si="11"/>
        <v/>
      </c>
      <c r="Z11" s="122"/>
      <c r="AA11" s="39" t="str">
        <f t="shared" si="12"/>
        <v/>
      </c>
      <c r="AB11" s="122"/>
      <c r="AC11" s="39" t="str">
        <f t="shared" si="13"/>
        <v/>
      </c>
      <c r="AD11" s="122"/>
      <c r="AE11" s="39" t="str">
        <f t="shared" si="14"/>
        <v/>
      </c>
      <c r="AF11" s="122"/>
      <c r="AG11" s="39" t="str">
        <f t="shared" si="15"/>
        <v/>
      </c>
      <c r="AH11" s="122"/>
      <c r="AI11" s="83"/>
      <c r="AL11" s="17" t="str">
        <f t="shared" ref="AL11:AL13" si="16">IF(T11="",S11,T11)</f>
        <v/>
      </c>
      <c r="AN11" s="17" t="str">
        <f t="shared" si="1"/>
        <v/>
      </c>
      <c r="AP11" s="17" t="str">
        <f t="shared" si="2"/>
        <v/>
      </c>
      <c r="AR11" s="17" t="str">
        <f t="shared" si="3"/>
        <v/>
      </c>
      <c r="AT11" s="17" t="str">
        <f t="shared" si="4"/>
        <v/>
      </c>
      <c r="AV11" s="17" t="str">
        <f t="shared" si="5"/>
        <v/>
      </c>
      <c r="AX11" s="17" t="str">
        <f t="shared" si="6"/>
        <v/>
      </c>
      <c r="AZ11" s="17" t="str">
        <f t="shared" si="7"/>
        <v/>
      </c>
    </row>
    <row r="12" spans="2:52" ht="28" x14ac:dyDescent="0.15">
      <c r="B12" s="40">
        <f t="shared" si="8"/>
        <v>1.4000000000000004</v>
      </c>
      <c r="C12" s="100" t="s">
        <v>184</v>
      </c>
      <c r="D12" s="101" t="s">
        <v>20</v>
      </c>
      <c r="E12" s="101" t="s">
        <v>21</v>
      </c>
      <c r="F12" s="101" t="s">
        <v>22</v>
      </c>
      <c r="G12" s="101" t="s">
        <v>23</v>
      </c>
      <c r="H12" s="24"/>
      <c r="I12" s="24"/>
      <c r="J12" s="24"/>
      <c r="K12" s="24"/>
      <c r="L12" s="24"/>
      <c r="M12" s="24"/>
      <c r="N12" s="24"/>
      <c r="O12" s="24"/>
      <c r="P12" s="83"/>
      <c r="S12" s="39" t="str">
        <f t="shared" si="9"/>
        <v/>
      </c>
      <c r="T12" s="122"/>
      <c r="U12" s="39" t="str">
        <f t="shared" si="0"/>
        <v/>
      </c>
      <c r="V12" s="122"/>
      <c r="W12" s="39" t="str">
        <f t="shared" si="10"/>
        <v/>
      </c>
      <c r="X12" s="122"/>
      <c r="Y12" s="39" t="str">
        <f t="shared" si="11"/>
        <v/>
      </c>
      <c r="Z12" s="122"/>
      <c r="AA12" s="39" t="str">
        <f t="shared" si="12"/>
        <v/>
      </c>
      <c r="AB12" s="122"/>
      <c r="AC12" s="39" t="str">
        <f t="shared" si="13"/>
        <v/>
      </c>
      <c r="AD12" s="122"/>
      <c r="AE12" s="39" t="str">
        <f t="shared" si="14"/>
        <v/>
      </c>
      <c r="AF12" s="122"/>
      <c r="AG12" s="39" t="str">
        <f t="shared" si="15"/>
        <v/>
      </c>
      <c r="AH12" s="122"/>
      <c r="AI12" s="83"/>
      <c r="AL12" s="17" t="str">
        <f t="shared" si="16"/>
        <v/>
      </c>
      <c r="AN12" s="17" t="str">
        <f t="shared" si="1"/>
        <v/>
      </c>
      <c r="AP12" s="17" t="str">
        <f t="shared" si="2"/>
        <v/>
      </c>
      <c r="AR12" s="17" t="str">
        <f t="shared" si="3"/>
        <v/>
      </c>
      <c r="AT12" s="17" t="str">
        <f t="shared" si="4"/>
        <v/>
      </c>
      <c r="AV12" s="17" t="str">
        <f t="shared" si="5"/>
        <v/>
      </c>
      <c r="AX12" s="17" t="str">
        <f t="shared" si="6"/>
        <v/>
      </c>
      <c r="AZ12" s="17" t="str">
        <f t="shared" si="7"/>
        <v/>
      </c>
    </row>
    <row r="13" spans="2:52" ht="28" x14ac:dyDescent="0.15">
      <c r="B13" s="40">
        <f t="shared" si="8"/>
        <v>1.5000000000000004</v>
      </c>
      <c r="C13" s="15" t="s">
        <v>204</v>
      </c>
      <c r="D13" s="33" t="s">
        <v>86</v>
      </c>
      <c r="E13" s="33" t="s">
        <v>87</v>
      </c>
      <c r="F13" s="33" t="s">
        <v>88</v>
      </c>
      <c r="G13" s="33" t="s">
        <v>89</v>
      </c>
      <c r="H13" s="24"/>
      <c r="I13" s="24"/>
      <c r="J13" s="24"/>
      <c r="K13" s="24"/>
      <c r="L13" s="24"/>
      <c r="M13" s="24"/>
      <c r="N13" s="24"/>
      <c r="O13" s="24"/>
      <c r="P13" s="83"/>
      <c r="S13" s="39" t="str">
        <f t="shared" si="9"/>
        <v/>
      </c>
      <c r="T13" s="122"/>
      <c r="U13" s="39" t="str">
        <f t="shared" si="0"/>
        <v/>
      </c>
      <c r="V13" s="122"/>
      <c r="W13" s="39" t="str">
        <f t="shared" si="10"/>
        <v/>
      </c>
      <c r="X13" s="122"/>
      <c r="Y13" s="39" t="str">
        <f t="shared" si="11"/>
        <v/>
      </c>
      <c r="Z13" s="122"/>
      <c r="AA13" s="39" t="str">
        <f t="shared" si="12"/>
        <v/>
      </c>
      <c r="AB13" s="122"/>
      <c r="AC13" s="39" t="str">
        <f t="shared" si="13"/>
        <v/>
      </c>
      <c r="AD13" s="122"/>
      <c r="AE13" s="39" t="str">
        <f t="shared" si="14"/>
        <v/>
      </c>
      <c r="AF13" s="122"/>
      <c r="AG13" s="39" t="str">
        <f t="shared" si="15"/>
        <v/>
      </c>
      <c r="AH13" s="122"/>
      <c r="AI13" s="83"/>
      <c r="AL13" s="17" t="str">
        <f t="shared" si="16"/>
        <v/>
      </c>
      <c r="AN13" s="17" t="str">
        <f t="shared" si="1"/>
        <v/>
      </c>
      <c r="AP13" s="17" t="str">
        <f t="shared" si="2"/>
        <v/>
      </c>
      <c r="AR13" s="17" t="str">
        <f t="shared" si="3"/>
        <v/>
      </c>
      <c r="AT13" s="17" t="str">
        <f t="shared" si="4"/>
        <v/>
      </c>
      <c r="AV13" s="17" t="str">
        <f t="shared" si="5"/>
        <v/>
      </c>
      <c r="AX13" s="17" t="str">
        <f t="shared" si="6"/>
        <v/>
      </c>
      <c r="AZ13" s="17" t="str">
        <f t="shared" si="7"/>
        <v/>
      </c>
    </row>
    <row r="14" spans="2:52" s="18" customFormat="1" ht="24" customHeight="1" x14ac:dyDescent="0.15">
      <c r="G14" s="18" t="s">
        <v>130</v>
      </c>
      <c r="H14" s="35" t="str">
        <f t="shared" ref="H14:O14" si="17">IF(SUM(H9:H13)=0,"",ROUNDDOWN(AVERAGE(H9:H13),1))</f>
        <v/>
      </c>
      <c r="I14" s="35" t="str">
        <f t="shared" si="17"/>
        <v/>
      </c>
      <c r="J14" s="35" t="str">
        <f t="shared" si="17"/>
        <v/>
      </c>
      <c r="K14" s="35" t="str">
        <f t="shared" si="17"/>
        <v/>
      </c>
      <c r="L14" s="35" t="str">
        <f t="shared" si="17"/>
        <v/>
      </c>
      <c r="M14" s="35" t="str">
        <f t="shared" si="17"/>
        <v/>
      </c>
      <c r="N14" s="35" t="str">
        <f t="shared" si="17"/>
        <v/>
      </c>
      <c r="O14" s="35" t="str">
        <f t="shared" si="17"/>
        <v/>
      </c>
      <c r="P14" s="84"/>
      <c r="S14" s="35" t="str">
        <f>IF(SUM(S9:S13)=0,"",ROUNDDOWN(AVERAGE(S9:S13),1))</f>
        <v/>
      </c>
      <c r="T14" s="35" t="str">
        <f>AL14</f>
        <v/>
      </c>
      <c r="U14" s="35" t="str">
        <f>IF(SUM(U9:U13)=0,"",ROUNDDOWN(AVERAGE(U9:U13),1))</f>
        <v/>
      </c>
      <c r="V14" s="35" t="str">
        <f>AN14</f>
        <v/>
      </c>
      <c r="W14" s="35" t="str">
        <f>IF(SUM(W9:W13)=0,"",ROUNDDOWN(AVERAGE(W9:W13),1))</f>
        <v/>
      </c>
      <c r="X14" s="35" t="str">
        <f>AP14</f>
        <v/>
      </c>
      <c r="Y14" s="35" t="str">
        <f>IF(SUM(Y9:Y13)=0,"",ROUNDDOWN(AVERAGE(Y9:Y13),1))</f>
        <v/>
      </c>
      <c r="Z14" s="35" t="str">
        <f>AR14</f>
        <v/>
      </c>
      <c r="AA14" s="35" t="str">
        <f>IF(SUM(AA9:AA13)=0,"",ROUNDDOWN(AVERAGE(AA9:AA13),1))</f>
        <v/>
      </c>
      <c r="AB14" s="35" t="str">
        <f>AT14</f>
        <v/>
      </c>
      <c r="AC14" s="35" t="str">
        <f>IF(SUM(AC9:AC13)=0,"",ROUNDDOWN(AVERAGE(AC9:AC13),1))</f>
        <v/>
      </c>
      <c r="AD14" s="35" t="str">
        <f>AV14</f>
        <v/>
      </c>
      <c r="AE14" s="35" t="str">
        <f>IF(SUM(AE9:AE13)=0,"",ROUNDDOWN(AVERAGE(AE9:AE13),1))</f>
        <v/>
      </c>
      <c r="AF14" s="35" t="str">
        <f>AX14</f>
        <v/>
      </c>
      <c r="AG14" s="35" t="str">
        <f>IF(SUM(AG9:AG13)=0,"",ROUNDDOWN(AVERAGE(AG9:AG13),1))</f>
        <v/>
      </c>
      <c r="AH14" s="35" t="str">
        <f>AZ14</f>
        <v/>
      </c>
      <c r="AI14" s="84"/>
      <c r="AK14" s="14"/>
      <c r="AL14" s="37" t="str">
        <f>IF(SUM(AL9:AL13)=0,"",ROUNDDOWN(AVERAGE(AL9:AL13),1))</f>
        <v/>
      </c>
      <c r="AM14" s="14"/>
      <c r="AN14" s="37" t="str">
        <f>IF(SUM(AN9:AN13)=0,"",ROUNDDOWN(AVERAGE(AN9:AN13),1))</f>
        <v/>
      </c>
      <c r="AO14" s="14"/>
      <c r="AP14" s="37" t="str">
        <f>IF(SUM(AP9:AP13)=0,"",ROUNDDOWN(AVERAGE(AP9:AP13),1))</f>
        <v/>
      </c>
      <c r="AQ14" s="14"/>
      <c r="AR14" s="37" t="str">
        <f>IF(SUM(AR9:AR13)=0,"",ROUNDDOWN(AVERAGE(AR9:AR13),1))</f>
        <v/>
      </c>
      <c r="AS14" s="14"/>
      <c r="AT14" s="37" t="str">
        <f>IF(SUM(AT9:AT13)=0,"",ROUNDDOWN(AVERAGE(AT9:AT13),1))</f>
        <v/>
      </c>
      <c r="AU14" s="14"/>
      <c r="AV14" s="37" t="str">
        <f>IF(SUM(AV9:AV13)=0,"",ROUNDDOWN(AVERAGE(AV9:AV13),1))</f>
        <v/>
      </c>
      <c r="AW14" s="14"/>
      <c r="AX14" s="37" t="str">
        <f>IF(SUM(AX9:AX13)=0,"",ROUNDDOWN(AVERAGE(AX9:AX13),1))</f>
        <v/>
      </c>
      <c r="AY14" s="14"/>
      <c r="AZ14" s="37" t="str">
        <f>IF(SUM(AZ9:AZ13)=0,"",ROUNDDOWN(AVERAGE(AZ9:AZ13),1))</f>
        <v/>
      </c>
    </row>
    <row r="15" spans="2:52" ht="24" customHeight="1" x14ac:dyDescent="0.15">
      <c r="C15" s="16"/>
      <c r="D15" s="28"/>
      <c r="E15" s="28"/>
      <c r="F15" s="28"/>
      <c r="G15" s="18" t="s">
        <v>72</v>
      </c>
      <c r="H15" s="24"/>
      <c r="I15" s="24"/>
      <c r="J15" s="24"/>
      <c r="K15" s="24"/>
      <c r="L15" s="24"/>
      <c r="M15" s="24"/>
      <c r="N15" s="24"/>
      <c r="O15" s="24"/>
      <c r="P15" s="85" t="s">
        <v>120</v>
      </c>
      <c r="S15" s="39" t="str">
        <f t="shared" ref="S15" si="18">IF(H15="","",H15)</f>
        <v/>
      </c>
      <c r="T15" s="122"/>
      <c r="U15" s="39" t="str">
        <f t="shared" ref="U15" si="19">IF(I15="","",I15)</f>
        <v/>
      </c>
      <c r="V15" s="122"/>
      <c r="W15" s="39" t="str">
        <f t="shared" ref="W15" si="20">IF(J15="","",J15)</f>
        <v/>
      </c>
      <c r="X15" s="122"/>
      <c r="Y15" s="39" t="str">
        <f t="shared" ref="Y15" si="21">IF(K15="","",K15)</f>
        <v/>
      </c>
      <c r="Z15" s="122"/>
      <c r="AA15" s="39" t="str">
        <f t="shared" ref="AA15" si="22">IF(L15="","",L15)</f>
        <v/>
      </c>
      <c r="AB15" s="122"/>
      <c r="AC15" s="39" t="str">
        <f t="shared" ref="AC15" si="23">IF(M15="","",M15)</f>
        <v/>
      </c>
      <c r="AD15" s="122"/>
      <c r="AE15" s="39" t="str">
        <f t="shared" ref="AE15" si="24">IF(N15="","",N15)</f>
        <v/>
      </c>
      <c r="AF15" s="122"/>
      <c r="AG15" s="39" t="str">
        <f t="shared" ref="AG15" si="25">IF(O15="","",O15)</f>
        <v/>
      </c>
      <c r="AH15" s="122"/>
      <c r="AI15" s="85" t="s">
        <v>120</v>
      </c>
      <c r="AL15" s="17">
        <f t="shared" ref="AL15:AN15" si="26">T15</f>
        <v>0</v>
      </c>
      <c r="AN15" s="17">
        <f t="shared" si="26"/>
        <v>0</v>
      </c>
      <c r="AP15" s="17">
        <f t="shared" ref="AP15" si="27">X15</f>
        <v>0</v>
      </c>
      <c r="AR15" s="17">
        <f t="shared" ref="AR15" si="28">Z15</f>
        <v>0</v>
      </c>
      <c r="AT15" s="17">
        <f t="shared" ref="AT15" si="29">AB15</f>
        <v>0</v>
      </c>
      <c r="AV15" s="17">
        <f t="shared" ref="AV15" si="30">AD15</f>
        <v>0</v>
      </c>
      <c r="AX15" s="17">
        <f t="shared" ref="AX15" si="31">AF15</f>
        <v>0</v>
      </c>
      <c r="AZ15" s="17">
        <f t="shared" ref="AZ15" si="32">AH15</f>
        <v>0</v>
      </c>
    </row>
    <row r="16" spans="2:52" x14ac:dyDescent="0.15">
      <c r="C16" s="16"/>
      <c r="D16" s="29"/>
      <c r="E16" s="29"/>
      <c r="F16" s="29"/>
      <c r="G16" s="29"/>
    </row>
    <row r="17" spans="2:52" ht="64" customHeight="1" x14ac:dyDescent="0.15">
      <c r="B17" s="41">
        <v>2</v>
      </c>
      <c r="C17" s="174" t="str">
        <f>'Ratings Summary'!C10</f>
        <v xml:space="preserve">Processes, methods, tools, and techniques (process-related complexity): this indicator covers the complexity related to the number of tasks, assumptions and constraints, and their interdependence; the processes and process quality requirements; the team and communication structure; and the availability of supporting methods, tools, and techniques.
</v>
      </c>
      <c r="D17" s="175"/>
      <c r="E17" s="175"/>
      <c r="F17" s="175"/>
      <c r="G17" s="176"/>
    </row>
    <row r="18" spans="2:52" ht="14" x14ac:dyDescent="0.15">
      <c r="B18" s="40">
        <f t="shared" ref="B18:B20" si="33">B17+0.1</f>
        <v>2.1</v>
      </c>
      <c r="C18" s="15" t="s">
        <v>90</v>
      </c>
      <c r="D18" s="30" t="s">
        <v>37</v>
      </c>
      <c r="E18" s="30" t="s">
        <v>38</v>
      </c>
      <c r="F18" s="30" t="s">
        <v>39</v>
      </c>
      <c r="G18" s="30" t="s">
        <v>205</v>
      </c>
      <c r="H18" s="24"/>
      <c r="I18" s="24"/>
      <c r="J18" s="24"/>
      <c r="K18" s="24"/>
      <c r="L18" s="24"/>
      <c r="M18" s="24"/>
      <c r="N18" s="24"/>
      <c r="O18" s="24"/>
      <c r="P18" s="83"/>
      <c r="S18" s="39" t="str">
        <f t="shared" ref="S18:S20" si="34">IF(H18="","",H18)</f>
        <v/>
      </c>
      <c r="T18" s="122"/>
      <c r="U18" s="39" t="str">
        <f t="shared" ref="U18:U20" si="35">IF(I18="","",I18)</f>
        <v/>
      </c>
      <c r="V18" s="122"/>
      <c r="W18" s="39" t="str">
        <f t="shared" ref="W18:W20" si="36">IF(J18="","",J18)</f>
        <v/>
      </c>
      <c r="X18" s="122"/>
      <c r="Y18" s="39" t="str">
        <f t="shared" ref="Y18:Y20" si="37">IF(K18="","",K18)</f>
        <v/>
      </c>
      <c r="Z18" s="122"/>
      <c r="AA18" s="39" t="str">
        <f t="shared" ref="AA18:AA20" si="38">IF(L18="","",L18)</f>
        <v/>
      </c>
      <c r="AB18" s="122"/>
      <c r="AC18" s="39" t="str">
        <f t="shared" ref="AC18:AC20" si="39">IF(M18="","",M18)</f>
        <v/>
      </c>
      <c r="AD18" s="122"/>
      <c r="AE18" s="39" t="str">
        <f t="shared" ref="AE18:AE20" si="40">IF(N18="","",N18)</f>
        <v/>
      </c>
      <c r="AF18" s="122"/>
      <c r="AG18" s="39" t="str">
        <f t="shared" ref="AG18:AG20" si="41">IF(O18="","",O18)</f>
        <v/>
      </c>
      <c r="AH18" s="122"/>
      <c r="AI18" s="83"/>
      <c r="AL18" s="17" t="str">
        <f t="shared" ref="AL18:AL20" si="42">IF(T18="",S18,T18)</f>
        <v/>
      </c>
      <c r="AN18" s="17" t="str">
        <f t="shared" ref="AN18:AN20" si="43">IF(V18="",U18,V18)</f>
        <v/>
      </c>
      <c r="AP18" s="17" t="str">
        <f t="shared" ref="AP18:AP20" si="44">IF(X18="",W18,X18)</f>
        <v/>
      </c>
      <c r="AR18" s="17" t="str">
        <f t="shared" ref="AR18:AR20" si="45">IF(Z18="",Y18,Z18)</f>
        <v/>
      </c>
      <c r="AT18" s="17" t="str">
        <f t="shared" ref="AT18:AT20" si="46">IF(AB18="",AA18,AB18)</f>
        <v/>
      </c>
      <c r="AV18" s="17" t="str">
        <f t="shared" ref="AV18:AV20" si="47">IF(AD18="",AC18,AD18)</f>
        <v/>
      </c>
      <c r="AX18" s="17" t="str">
        <f t="shared" ref="AX18:AX20" si="48">IF(AF18="",AE18,AF18)</f>
        <v/>
      </c>
      <c r="AZ18" s="17" t="str">
        <f t="shared" ref="AZ18:AZ20" si="49">IF(AH18="",AG18,AH18)</f>
        <v/>
      </c>
    </row>
    <row r="19" spans="2:52" ht="28" x14ac:dyDescent="0.15">
      <c r="B19" s="40">
        <f t="shared" si="33"/>
        <v>2.2000000000000002</v>
      </c>
      <c r="C19" s="15" t="s">
        <v>206</v>
      </c>
      <c r="D19" s="30" t="s">
        <v>147</v>
      </c>
      <c r="E19" s="30" t="s">
        <v>148</v>
      </c>
      <c r="F19" s="30" t="s">
        <v>149</v>
      </c>
      <c r="G19" s="30" t="s">
        <v>150</v>
      </c>
      <c r="H19" s="24"/>
      <c r="I19" s="24"/>
      <c r="J19" s="24"/>
      <c r="K19" s="24"/>
      <c r="L19" s="24"/>
      <c r="M19" s="24"/>
      <c r="N19" s="24"/>
      <c r="O19" s="24"/>
      <c r="P19" s="83"/>
      <c r="S19" s="39" t="str">
        <f t="shared" ref="S19" si="50">IF(H19="","",H19)</f>
        <v/>
      </c>
      <c r="T19" s="122"/>
      <c r="U19" s="39" t="str">
        <f t="shared" ref="U19" si="51">IF(I19="","",I19)</f>
        <v/>
      </c>
      <c r="V19" s="122"/>
      <c r="W19" s="39" t="str">
        <f t="shared" ref="W19" si="52">IF(J19="","",J19)</f>
        <v/>
      </c>
      <c r="X19" s="122"/>
      <c r="Y19" s="39" t="str">
        <f t="shared" ref="Y19" si="53">IF(K19="","",K19)</f>
        <v/>
      </c>
      <c r="Z19" s="122"/>
      <c r="AA19" s="39" t="str">
        <f t="shared" ref="AA19" si="54">IF(L19="","",L19)</f>
        <v/>
      </c>
      <c r="AB19" s="122"/>
      <c r="AC19" s="39" t="str">
        <f t="shared" ref="AC19" si="55">IF(M19="","",M19)</f>
        <v/>
      </c>
      <c r="AD19" s="122"/>
      <c r="AE19" s="39" t="str">
        <f t="shared" ref="AE19" si="56">IF(N19="","",N19)</f>
        <v/>
      </c>
      <c r="AF19" s="122"/>
      <c r="AG19" s="39" t="str">
        <f t="shared" ref="AG19" si="57">IF(O19="","",O19)</f>
        <v/>
      </c>
      <c r="AH19" s="122"/>
      <c r="AI19" s="83"/>
      <c r="AL19" s="17" t="str">
        <f t="shared" ref="AL19" si="58">IF(T19="",S19,T19)</f>
        <v/>
      </c>
      <c r="AN19" s="17" t="str">
        <f t="shared" ref="AN19" si="59">IF(V19="",U19,V19)</f>
        <v/>
      </c>
      <c r="AP19" s="17" t="str">
        <f t="shared" ref="AP19" si="60">IF(X19="",W19,X19)</f>
        <v/>
      </c>
      <c r="AR19" s="17" t="str">
        <f t="shared" ref="AR19" si="61">IF(Z19="",Y19,Z19)</f>
        <v/>
      </c>
      <c r="AT19" s="17" t="str">
        <f t="shared" ref="AT19" si="62">IF(AB19="",AA19,AB19)</f>
        <v/>
      </c>
      <c r="AV19" s="17" t="str">
        <f t="shared" ref="AV19" si="63">IF(AD19="",AC19,AD19)</f>
        <v/>
      </c>
      <c r="AX19" s="17" t="str">
        <f t="shared" ref="AX19" si="64">IF(AF19="",AE19,AF19)</f>
        <v/>
      </c>
      <c r="AZ19" s="17" t="str">
        <f t="shared" ref="AZ19" si="65">IF(AH19="",AG19,AH19)</f>
        <v/>
      </c>
    </row>
    <row r="20" spans="2:52" ht="42" x14ac:dyDescent="0.15">
      <c r="B20" s="40">
        <f t="shared" si="33"/>
        <v>2.3000000000000003</v>
      </c>
      <c r="C20" s="15" t="s">
        <v>207</v>
      </c>
      <c r="D20" s="30" t="s">
        <v>40</v>
      </c>
      <c r="E20" s="30" t="s">
        <v>41</v>
      </c>
      <c r="F20" s="30" t="s">
        <v>76</v>
      </c>
      <c r="G20" s="30" t="s">
        <v>42</v>
      </c>
      <c r="H20" s="24"/>
      <c r="I20" s="24"/>
      <c r="J20" s="24"/>
      <c r="K20" s="24"/>
      <c r="L20" s="24"/>
      <c r="M20" s="24"/>
      <c r="N20" s="24"/>
      <c r="O20" s="24"/>
      <c r="P20" s="83"/>
      <c r="S20" s="39" t="str">
        <f t="shared" si="34"/>
        <v/>
      </c>
      <c r="T20" s="122"/>
      <c r="U20" s="39" t="str">
        <f t="shared" si="35"/>
        <v/>
      </c>
      <c r="V20" s="122"/>
      <c r="W20" s="39" t="str">
        <f t="shared" si="36"/>
        <v/>
      </c>
      <c r="X20" s="122"/>
      <c r="Y20" s="39" t="str">
        <f t="shared" si="37"/>
        <v/>
      </c>
      <c r="Z20" s="122"/>
      <c r="AA20" s="39" t="str">
        <f t="shared" si="38"/>
        <v/>
      </c>
      <c r="AB20" s="122"/>
      <c r="AC20" s="39" t="str">
        <f t="shared" si="39"/>
        <v/>
      </c>
      <c r="AD20" s="122"/>
      <c r="AE20" s="39" t="str">
        <f t="shared" si="40"/>
        <v/>
      </c>
      <c r="AF20" s="122"/>
      <c r="AG20" s="39" t="str">
        <f t="shared" si="41"/>
        <v/>
      </c>
      <c r="AH20" s="122"/>
      <c r="AI20" s="83"/>
      <c r="AL20" s="17" t="str">
        <f t="shared" si="42"/>
        <v/>
      </c>
      <c r="AN20" s="17" t="str">
        <f t="shared" si="43"/>
        <v/>
      </c>
      <c r="AP20" s="17" t="str">
        <f t="shared" si="44"/>
        <v/>
      </c>
      <c r="AR20" s="17" t="str">
        <f t="shared" si="45"/>
        <v/>
      </c>
      <c r="AT20" s="17" t="str">
        <f t="shared" si="46"/>
        <v/>
      </c>
      <c r="AV20" s="17" t="str">
        <f t="shared" si="47"/>
        <v/>
      </c>
      <c r="AX20" s="17" t="str">
        <f t="shared" si="48"/>
        <v/>
      </c>
      <c r="AZ20" s="17" t="str">
        <f t="shared" si="49"/>
        <v/>
      </c>
    </row>
    <row r="21" spans="2:52" s="18" customFormat="1" ht="24" customHeight="1" x14ac:dyDescent="0.15">
      <c r="G21" s="18" t="s">
        <v>130</v>
      </c>
      <c r="H21" s="35" t="str">
        <f t="shared" ref="H21:O21" si="66">IF(SUM(H18:H20)=0,"",ROUNDDOWN(AVERAGE(H18:H20),1))</f>
        <v/>
      </c>
      <c r="I21" s="35" t="str">
        <f t="shared" si="66"/>
        <v/>
      </c>
      <c r="J21" s="35" t="str">
        <f t="shared" si="66"/>
        <v/>
      </c>
      <c r="K21" s="35" t="str">
        <f t="shared" si="66"/>
        <v/>
      </c>
      <c r="L21" s="35" t="str">
        <f t="shared" si="66"/>
        <v/>
      </c>
      <c r="M21" s="35" t="str">
        <f t="shared" si="66"/>
        <v/>
      </c>
      <c r="N21" s="35" t="str">
        <f t="shared" si="66"/>
        <v/>
      </c>
      <c r="O21" s="35" t="str">
        <f t="shared" si="66"/>
        <v/>
      </c>
      <c r="P21" s="84"/>
      <c r="S21" s="35" t="str">
        <f>IF(SUM(S18:S20)=0,"",ROUNDDOWN(AVERAGE(S18:S20),1))</f>
        <v/>
      </c>
      <c r="T21" s="35" t="str">
        <f>AL21</f>
        <v/>
      </c>
      <c r="U21" s="35" t="str">
        <f>IF(SUM(U18:U20)=0,"",ROUNDDOWN(AVERAGE(U18:U20),1))</f>
        <v/>
      </c>
      <c r="V21" s="35" t="str">
        <f>AN21</f>
        <v/>
      </c>
      <c r="W21" s="35" t="str">
        <f>IF(SUM(W18:W20)=0,"",ROUNDDOWN(AVERAGE(W18:W20),1))</f>
        <v/>
      </c>
      <c r="X21" s="35" t="str">
        <f>AP21</f>
        <v/>
      </c>
      <c r="Y21" s="35" t="str">
        <f>IF(SUM(Y18:Y20)=0,"",ROUNDDOWN(AVERAGE(Y18:Y20),1))</f>
        <v/>
      </c>
      <c r="Z21" s="35" t="str">
        <f>AR21</f>
        <v/>
      </c>
      <c r="AA21" s="35" t="str">
        <f>IF(SUM(AA18:AA20)=0,"",ROUNDDOWN(AVERAGE(AA18:AA20),1))</f>
        <v/>
      </c>
      <c r="AB21" s="35" t="str">
        <f>AT21</f>
        <v/>
      </c>
      <c r="AC21" s="35" t="str">
        <f>IF(SUM(AC18:AC20)=0,"",ROUNDDOWN(AVERAGE(AC18:AC20),1))</f>
        <v/>
      </c>
      <c r="AD21" s="35" t="str">
        <f>AV21</f>
        <v/>
      </c>
      <c r="AE21" s="35" t="str">
        <f>IF(SUM(AE18:AE20)=0,"",ROUNDDOWN(AVERAGE(AE18:AE20),1))</f>
        <v/>
      </c>
      <c r="AF21" s="35" t="str">
        <f>AX21</f>
        <v/>
      </c>
      <c r="AG21" s="35" t="str">
        <f>IF(SUM(AG18:AG20)=0,"",ROUNDDOWN(AVERAGE(AG18:AG20),1))</f>
        <v/>
      </c>
      <c r="AH21" s="35" t="str">
        <f>AZ21</f>
        <v/>
      </c>
      <c r="AI21" s="84"/>
      <c r="AK21" s="37"/>
      <c r="AL21" s="37" t="str">
        <f>IF(SUM(AL18:AL20)=0,"",ROUNDDOWN(AVERAGE(AL18:AL20),1))</f>
        <v/>
      </c>
      <c r="AM21" s="37"/>
      <c r="AN21" s="37" t="str">
        <f>IF(SUM(AN18:AN20)=0,"",ROUNDDOWN(AVERAGE(AN18:AN20),1))</f>
        <v/>
      </c>
      <c r="AO21" s="37"/>
      <c r="AP21" s="37" t="str">
        <f>IF(SUM(AP18:AP20)=0,"",ROUNDDOWN(AVERAGE(AP18:AP20),1))</f>
        <v/>
      </c>
      <c r="AQ21" s="37"/>
      <c r="AR21" s="37" t="str">
        <f>IF(SUM(AR18:AR20)=0,"",ROUNDDOWN(AVERAGE(AR18:AR20),1))</f>
        <v/>
      </c>
      <c r="AS21" s="37"/>
      <c r="AT21" s="37" t="str">
        <f>IF(SUM(AT18:AT20)=0,"",ROUNDDOWN(AVERAGE(AT18:AT20),1))</f>
        <v/>
      </c>
      <c r="AU21" s="37"/>
      <c r="AV21" s="37" t="str">
        <f>IF(SUM(AV18:AV20)=0,"",ROUNDDOWN(AVERAGE(AV18:AV20),1))</f>
        <v/>
      </c>
      <c r="AW21" s="37"/>
      <c r="AX21" s="37" t="str">
        <f>IF(SUM(AX18:AX20)=0,"",ROUNDDOWN(AVERAGE(AX18:AX20),1))</f>
        <v/>
      </c>
      <c r="AY21" s="37"/>
      <c r="AZ21" s="37" t="str">
        <f>IF(SUM(AZ18:AZ20)=0,"",ROUNDDOWN(AVERAGE(AZ18:AZ20),1))</f>
        <v/>
      </c>
    </row>
    <row r="22" spans="2:52" ht="24" customHeight="1" x14ac:dyDescent="0.15">
      <c r="C22" s="16"/>
      <c r="D22" s="28"/>
      <c r="E22" s="28"/>
      <c r="F22" s="28"/>
      <c r="G22" s="18" t="s">
        <v>72</v>
      </c>
      <c r="H22" s="24"/>
      <c r="I22" s="24"/>
      <c r="J22" s="24"/>
      <c r="K22" s="24"/>
      <c r="L22" s="24"/>
      <c r="M22" s="24"/>
      <c r="N22" s="24"/>
      <c r="O22" s="24"/>
      <c r="P22" s="85" t="str">
        <f>P$15</f>
        <v>Use these cells to override the calculated ratings.</v>
      </c>
      <c r="S22" s="39" t="str">
        <f t="shared" ref="S22" si="67">IF(H22="","",H22)</f>
        <v/>
      </c>
      <c r="T22" s="122"/>
      <c r="U22" s="39" t="str">
        <f t="shared" ref="U22" si="68">IF(I22="","",I22)</f>
        <v/>
      </c>
      <c r="V22" s="122"/>
      <c r="W22" s="39" t="str">
        <f t="shared" ref="W22" si="69">IF(J22="","",J22)</f>
        <v/>
      </c>
      <c r="X22" s="122"/>
      <c r="Y22" s="39" t="str">
        <f t="shared" ref="Y22" si="70">IF(K22="","",K22)</f>
        <v/>
      </c>
      <c r="Z22" s="122"/>
      <c r="AA22" s="39" t="str">
        <f t="shared" ref="AA22" si="71">IF(L22="","",L22)</f>
        <v/>
      </c>
      <c r="AB22" s="122"/>
      <c r="AC22" s="39" t="str">
        <f t="shared" ref="AC22" si="72">IF(M22="","",M22)</f>
        <v/>
      </c>
      <c r="AD22" s="122"/>
      <c r="AE22" s="39" t="str">
        <f t="shared" ref="AE22" si="73">IF(N22="","",N22)</f>
        <v/>
      </c>
      <c r="AF22" s="122"/>
      <c r="AG22" s="39" t="str">
        <f t="shared" ref="AG22" si="74">IF(O22="","",O22)</f>
        <v/>
      </c>
      <c r="AH22" s="122"/>
      <c r="AI22" s="85" t="str">
        <f>AI$15</f>
        <v>Use these cells to override the calculated ratings.</v>
      </c>
      <c r="AL22" s="17">
        <f>T22</f>
        <v>0</v>
      </c>
      <c r="AN22" s="17">
        <f t="shared" ref="AN22" si="75">V22</f>
        <v>0</v>
      </c>
      <c r="AP22" s="17">
        <f t="shared" ref="AP22" si="76">X22</f>
        <v>0</v>
      </c>
      <c r="AR22" s="17">
        <f t="shared" ref="AR22" si="77">Z22</f>
        <v>0</v>
      </c>
      <c r="AT22" s="17">
        <f t="shared" ref="AT22" si="78">AB22</f>
        <v>0</v>
      </c>
      <c r="AV22" s="17">
        <f t="shared" ref="AV22" si="79">AD22</f>
        <v>0</v>
      </c>
      <c r="AX22" s="17">
        <f t="shared" ref="AX22" si="80">AF22</f>
        <v>0</v>
      </c>
      <c r="AZ22" s="17">
        <f t="shared" ref="AZ22" si="81">AH22</f>
        <v>0</v>
      </c>
    </row>
    <row r="23" spans="2:52" x14ac:dyDescent="0.15">
      <c r="C23" s="16"/>
      <c r="D23" s="29"/>
      <c r="E23" s="29"/>
      <c r="F23" s="29"/>
      <c r="G23" s="29"/>
    </row>
    <row r="24" spans="2:52" ht="64" customHeight="1" x14ac:dyDescent="0.15">
      <c r="B24" s="41">
        <v>3</v>
      </c>
      <c r="C24" s="174" t="str">
        <f>'Ratings Summary'!C11</f>
        <v xml:space="preserve">Resources including finance (input-related complexity): this indicator covers complexities relating to acquiring and funding the necessary budgets (possibly from several sources); the diversity or lack of availability of resources (both human and other); and the processes and activities needed to manage the financial and resource aspects, including procurement.
</v>
      </c>
      <c r="D24" s="175"/>
      <c r="E24" s="175"/>
      <c r="F24" s="175"/>
      <c r="G24" s="176"/>
    </row>
    <row r="25" spans="2:52" ht="28" x14ac:dyDescent="0.15">
      <c r="B25" s="40">
        <f>B24+0.1</f>
        <v>3.1</v>
      </c>
      <c r="C25" s="31" t="s">
        <v>187</v>
      </c>
      <c r="D25" s="30" t="s">
        <v>41</v>
      </c>
      <c r="E25" s="30" t="s">
        <v>43</v>
      </c>
      <c r="F25" s="30" t="s">
        <v>76</v>
      </c>
      <c r="G25" s="30" t="s">
        <v>42</v>
      </c>
      <c r="H25" s="24"/>
      <c r="I25" s="24"/>
      <c r="J25" s="24"/>
      <c r="K25" s="24"/>
      <c r="L25" s="24"/>
      <c r="M25" s="24"/>
      <c r="N25" s="24"/>
      <c r="O25" s="24"/>
      <c r="P25" s="83"/>
      <c r="S25" s="39" t="str">
        <f t="shared" ref="S25:S29" si="82">IF(H25="","",H25)</f>
        <v/>
      </c>
      <c r="T25" s="122"/>
      <c r="U25" s="39" t="str">
        <f t="shared" ref="U25:U29" si="83">IF(I25="","",I25)</f>
        <v/>
      </c>
      <c r="V25" s="122"/>
      <c r="W25" s="39" t="str">
        <f t="shared" ref="W25:W29" si="84">IF(J25="","",J25)</f>
        <v/>
      </c>
      <c r="X25" s="122"/>
      <c r="Y25" s="39" t="str">
        <f t="shared" ref="Y25:Y29" si="85">IF(K25="","",K25)</f>
        <v/>
      </c>
      <c r="Z25" s="122"/>
      <c r="AA25" s="39" t="str">
        <f t="shared" ref="AA25:AA29" si="86">IF(L25="","",L25)</f>
        <v/>
      </c>
      <c r="AB25" s="122"/>
      <c r="AC25" s="39" t="str">
        <f t="shared" ref="AC25:AC29" si="87">IF(M25="","",M25)</f>
        <v/>
      </c>
      <c r="AD25" s="122"/>
      <c r="AE25" s="39" t="str">
        <f t="shared" ref="AE25:AE29" si="88">IF(N25="","",N25)</f>
        <v/>
      </c>
      <c r="AF25" s="122"/>
      <c r="AG25" s="39" t="str">
        <f t="shared" ref="AG25:AG29" si="89">IF(O25="","",O25)</f>
        <v/>
      </c>
      <c r="AH25" s="122"/>
      <c r="AI25" s="83"/>
      <c r="AL25" s="17" t="str">
        <f t="shared" ref="AL25:AL29" si="90">IF(T25="",S25,T25)</f>
        <v/>
      </c>
      <c r="AN25" s="17" t="str">
        <f t="shared" ref="AN25:AN29" si="91">IF(V25="",U25,V25)</f>
        <v/>
      </c>
      <c r="AP25" s="17" t="str">
        <f t="shared" ref="AP25:AP29" si="92">IF(X25="",W25,X25)</f>
        <v/>
      </c>
      <c r="AR25" s="17" t="str">
        <f t="shared" ref="AR25:AR29" si="93">IF(Z25="",Y25,Z25)</f>
        <v/>
      </c>
      <c r="AT25" s="17" t="str">
        <f t="shared" ref="AT25:AT29" si="94">IF(AB25="",AA25,AB25)</f>
        <v/>
      </c>
      <c r="AV25" s="17" t="str">
        <f t="shared" ref="AV25:AV29" si="95">IF(AD25="",AC25,AD25)</f>
        <v/>
      </c>
      <c r="AX25" s="17" t="str">
        <f t="shared" ref="AX25:AX29" si="96">IF(AF25="",AE25,AF25)</f>
        <v/>
      </c>
      <c r="AZ25" s="17" t="str">
        <f t="shared" ref="AZ25:AZ29" si="97">IF(AH25="",AG25,AH25)</f>
        <v/>
      </c>
    </row>
    <row r="26" spans="2:52" ht="28" x14ac:dyDescent="0.15">
      <c r="B26" s="40">
        <f t="shared" ref="B26:B29" si="98">B25+0.1</f>
        <v>3.2</v>
      </c>
      <c r="C26" s="15" t="s">
        <v>65</v>
      </c>
      <c r="D26" s="30" t="s">
        <v>41</v>
      </c>
      <c r="E26" s="30" t="s">
        <v>43</v>
      </c>
      <c r="F26" s="30" t="s">
        <v>76</v>
      </c>
      <c r="G26" s="30" t="s">
        <v>42</v>
      </c>
      <c r="H26" s="24"/>
      <c r="I26" s="24"/>
      <c r="J26" s="24"/>
      <c r="K26" s="24"/>
      <c r="L26" s="24"/>
      <c r="M26" s="24"/>
      <c r="N26" s="24"/>
      <c r="O26" s="24"/>
      <c r="P26" s="83"/>
      <c r="S26" s="39" t="str">
        <f t="shared" si="82"/>
        <v/>
      </c>
      <c r="T26" s="122"/>
      <c r="U26" s="39" t="str">
        <f t="shared" si="83"/>
        <v/>
      </c>
      <c r="V26" s="122"/>
      <c r="W26" s="39" t="str">
        <f t="shared" si="84"/>
        <v/>
      </c>
      <c r="X26" s="122"/>
      <c r="Y26" s="39" t="str">
        <f t="shared" si="85"/>
        <v/>
      </c>
      <c r="Z26" s="122"/>
      <c r="AA26" s="39" t="str">
        <f t="shared" si="86"/>
        <v/>
      </c>
      <c r="AB26" s="122"/>
      <c r="AC26" s="39" t="str">
        <f t="shared" si="87"/>
        <v/>
      </c>
      <c r="AD26" s="122"/>
      <c r="AE26" s="39" t="str">
        <f t="shared" si="88"/>
        <v/>
      </c>
      <c r="AF26" s="122"/>
      <c r="AG26" s="39" t="str">
        <f t="shared" si="89"/>
        <v/>
      </c>
      <c r="AH26" s="122"/>
      <c r="AI26" s="83"/>
      <c r="AL26" s="17" t="str">
        <f t="shared" si="90"/>
        <v/>
      </c>
      <c r="AN26" s="17" t="str">
        <f t="shared" si="91"/>
        <v/>
      </c>
      <c r="AP26" s="17" t="str">
        <f t="shared" si="92"/>
        <v/>
      </c>
      <c r="AR26" s="17" t="str">
        <f t="shared" si="93"/>
        <v/>
      </c>
      <c r="AT26" s="17" t="str">
        <f t="shared" si="94"/>
        <v/>
      </c>
      <c r="AV26" s="17" t="str">
        <f t="shared" si="95"/>
        <v/>
      </c>
      <c r="AX26" s="17" t="str">
        <f t="shared" si="96"/>
        <v/>
      </c>
      <c r="AZ26" s="17" t="str">
        <f t="shared" si="97"/>
        <v/>
      </c>
    </row>
    <row r="27" spans="2:52" ht="14" x14ac:dyDescent="0.15">
      <c r="B27" s="40">
        <f t="shared" si="98"/>
        <v>3.3000000000000003</v>
      </c>
      <c r="C27" s="15" t="s">
        <v>68</v>
      </c>
      <c r="D27" s="30" t="s">
        <v>188</v>
      </c>
      <c r="E27" s="30" t="s">
        <v>45</v>
      </c>
      <c r="F27" s="30" t="s">
        <v>44</v>
      </c>
      <c r="G27" s="30" t="s">
        <v>151</v>
      </c>
      <c r="H27" s="24"/>
      <c r="I27" s="24"/>
      <c r="J27" s="24"/>
      <c r="K27" s="24"/>
      <c r="L27" s="24"/>
      <c r="M27" s="24"/>
      <c r="N27" s="24"/>
      <c r="O27" s="24"/>
      <c r="P27" s="83"/>
      <c r="S27" s="39" t="str">
        <f t="shared" si="82"/>
        <v/>
      </c>
      <c r="T27" s="122"/>
      <c r="U27" s="39" t="str">
        <f t="shared" si="83"/>
        <v/>
      </c>
      <c r="V27" s="122"/>
      <c r="W27" s="39" t="str">
        <f t="shared" si="84"/>
        <v/>
      </c>
      <c r="X27" s="122"/>
      <c r="Y27" s="39" t="str">
        <f t="shared" si="85"/>
        <v/>
      </c>
      <c r="Z27" s="122"/>
      <c r="AA27" s="39" t="str">
        <f t="shared" si="86"/>
        <v/>
      </c>
      <c r="AB27" s="122"/>
      <c r="AC27" s="39" t="str">
        <f t="shared" si="87"/>
        <v/>
      </c>
      <c r="AD27" s="122"/>
      <c r="AE27" s="39" t="str">
        <f t="shared" si="88"/>
        <v/>
      </c>
      <c r="AF27" s="122"/>
      <c r="AG27" s="39" t="str">
        <f t="shared" si="89"/>
        <v/>
      </c>
      <c r="AH27" s="122"/>
      <c r="AI27" s="83"/>
      <c r="AL27" s="17" t="str">
        <f t="shared" si="90"/>
        <v/>
      </c>
      <c r="AN27" s="17" t="str">
        <f t="shared" si="91"/>
        <v/>
      </c>
      <c r="AP27" s="17" t="str">
        <f t="shared" si="92"/>
        <v/>
      </c>
      <c r="AR27" s="17" t="str">
        <f t="shared" si="93"/>
        <v/>
      </c>
      <c r="AT27" s="17" t="str">
        <f t="shared" si="94"/>
        <v/>
      </c>
      <c r="AV27" s="17" t="str">
        <f t="shared" si="95"/>
        <v/>
      </c>
      <c r="AX27" s="17" t="str">
        <f t="shared" si="96"/>
        <v/>
      </c>
      <c r="AZ27" s="17" t="str">
        <f t="shared" si="97"/>
        <v/>
      </c>
    </row>
    <row r="28" spans="2:52" ht="28" x14ac:dyDescent="0.15">
      <c r="B28" s="40">
        <f t="shared" si="98"/>
        <v>3.4000000000000004</v>
      </c>
      <c r="C28" s="15" t="s">
        <v>152</v>
      </c>
      <c r="D28" s="30" t="s">
        <v>41</v>
      </c>
      <c r="E28" s="30" t="s">
        <v>43</v>
      </c>
      <c r="F28" s="30" t="s">
        <v>76</v>
      </c>
      <c r="G28" s="30" t="s">
        <v>42</v>
      </c>
      <c r="H28" s="24"/>
      <c r="I28" s="24"/>
      <c r="J28" s="24"/>
      <c r="K28" s="24"/>
      <c r="L28" s="24"/>
      <c r="M28" s="24"/>
      <c r="N28" s="24"/>
      <c r="O28" s="24"/>
      <c r="P28" s="83"/>
      <c r="S28" s="39" t="str">
        <f t="shared" si="82"/>
        <v/>
      </c>
      <c r="T28" s="122"/>
      <c r="U28" s="39" t="str">
        <f t="shared" si="83"/>
        <v/>
      </c>
      <c r="V28" s="122"/>
      <c r="W28" s="39" t="str">
        <f t="shared" si="84"/>
        <v/>
      </c>
      <c r="X28" s="122"/>
      <c r="Y28" s="39" t="str">
        <f t="shared" si="85"/>
        <v/>
      </c>
      <c r="Z28" s="122"/>
      <c r="AA28" s="39" t="str">
        <f t="shared" si="86"/>
        <v/>
      </c>
      <c r="AB28" s="122"/>
      <c r="AC28" s="39" t="str">
        <f t="shared" si="87"/>
        <v/>
      </c>
      <c r="AD28" s="122"/>
      <c r="AE28" s="39" t="str">
        <f t="shared" si="88"/>
        <v/>
      </c>
      <c r="AF28" s="122"/>
      <c r="AG28" s="39" t="str">
        <f t="shared" si="89"/>
        <v/>
      </c>
      <c r="AH28" s="122"/>
      <c r="AI28" s="83"/>
      <c r="AL28" s="17" t="str">
        <f t="shared" si="90"/>
        <v/>
      </c>
      <c r="AN28" s="17" t="str">
        <f t="shared" si="91"/>
        <v/>
      </c>
      <c r="AP28" s="17" t="str">
        <f t="shared" si="92"/>
        <v/>
      </c>
      <c r="AR28" s="17" t="str">
        <f t="shared" si="93"/>
        <v/>
      </c>
      <c r="AT28" s="17" t="str">
        <f t="shared" si="94"/>
        <v/>
      </c>
      <c r="AV28" s="17" t="str">
        <f t="shared" si="95"/>
        <v/>
      </c>
      <c r="AX28" s="17" t="str">
        <f t="shared" si="96"/>
        <v/>
      </c>
      <c r="AZ28" s="17" t="str">
        <f t="shared" si="97"/>
        <v/>
      </c>
    </row>
    <row r="29" spans="2:52" ht="42" x14ac:dyDescent="0.15">
      <c r="B29" s="40">
        <f t="shared" si="98"/>
        <v>3.5000000000000004</v>
      </c>
      <c r="C29" s="15" t="s">
        <v>254</v>
      </c>
      <c r="D29" s="30" t="s">
        <v>255</v>
      </c>
      <c r="E29" s="30" t="s">
        <v>47</v>
      </c>
      <c r="F29" s="30" t="s">
        <v>48</v>
      </c>
      <c r="G29" s="30" t="s">
        <v>49</v>
      </c>
      <c r="H29" s="24"/>
      <c r="I29" s="24"/>
      <c r="J29" s="24"/>
      <c r="K29" s="24"/>
      <c r="L29" s="24"/>
      <c r="M29" s="24"/>
      <c r="N29" s="24"/>
      <c r="O29" s="24"/>
      <c r="P29" s="83"/>
      <c r="S29" s="39" t="str">
        <f t="shared" si="82"/>
        <v/>
      </c>
      <c r="T29" s="122"/>
      <c r="U29" s="39" t="str">
        <f t="shared" si="83"/>
        <v/>
      </c>
      <c r="V29" s="122"/>
      <c r="W29" s="39" t="str">
        <f t="shared" si="84"/>
        <v/>
      </c>
      <c r="X29" s="122"/>
      <c r="Y29" s="39" t="str">
        <f t="shared" si="85"/>
        <v/>
      </c>
      <c r="Z29" s="122"/>
      <c r="AA29" s="39" t="str">
        <f t="shared" si="86"/>
        <v/>
      </c>
      <c r="AB29" s="122"/>
      <c r="AC29" s="39" t="str">
        <f t="shared" si="87"/>
        <v/>
      </c>
      <c r="AD29" s="122"/>
      <c r="AE29" s="39" t="str">
        <f t="shared" si="88"/>
        <v/>
      </c>
      <c r="AF29" s="122"/>
      <c r="AG29" s="39" t="str">
        <f t="shared" si="89"/>
        <v/>
      </c>
      <c r="AH29" s="122"/>
      <c r="AI29" s="83"/>
      <c r="AL29" s="17" t="str">
        <f t="shared" si="90"/>
        <v/>
      </c>
      <c r="AN29" s="17" t="str">
        <f t="shared" si="91"/>
        <v/>
      </c>
      <c r="AP29" s="17" t="str">
        <f t="shared" si="92"/>
        <v/>
      </c>
      <c r="AR29" s="17" t="str">
        <f t="shared" si="93"/>
        <v/>
      </c>
      <c r="AT29" s="17" t="str">
        <f t="shared" si="94"/>
        <v/>
      </c>
      <c r="AV29" s="17" t="str">
        <f t="shared" si="95"/>
        <v/>
      </c>
      <c r="AX29" s="17" t="str">
        <f t="shared" si="96"/>
        <v/>
      </c>
      <c r="AZ29" s="17" t="str">
        <f t="shared" si="97"/>
        <v/>
      </c>
    </row>
    <row r="30" spans="2:52" s="18" customFormat="1" ht="24" customHeight="1" x14ac:dyDescent="0.15">
      <c r="G30" s="18" t="s">
        <v>130</v>
      </c>
      <c r="H30" s="35" t="str">
        <f t="shared" ref="H30:O30" si="99">IF(SUM(H25:H29)=0,"",ROUNDDOWN(AVERAGE(H25:H29),1))</f>
        <v/>
      </c>
      <c r="I30" s="35" t="str">
        <f t="shared" si="99"/>
        <v/>
      </c>
      <c r="J30" s="35" t="str">
        <f t="shared" si="99"/>
        <v/>
      </c>
      <c r="K30" s="35" t="str">
        <f t="shared" si="99"/>
        <v/>
      </c>
      <c r="L30" s="35" t="str">
        <f t="shared" si="99"/>
        <v/>
      </c>
      <c r="M30" s="35" t="str">
        <f t="shared" si="99"/>
        <v/>
      </c>
      <c r="N30" s="35" t="str">
        <f t="shared" si="99"/>
        <v/>
      </c>
      <c r="O30" s="35" t="str">
        <f t="shared" si="99"/>
        <v/>
      </c>
      <c r="P30" s="84"/>
      <c r="S30" s="35" t="str">
        <f>IF(SUM(S25:S29)=0,"",ROUNDDOWN(AVERAGE(S25:S29),1))</f>
        <v/>
      </c>
      <c r="T30" s="35" t="str">
        <f>AL30</f>
        <v/>
      </c>
      <c r="U30" s="35" t="str">
        <f>IF(SUM(U25:U29)=0,"",ROUNDDOWN(AVERAGE(U25:U29),1))</f>
        <v/>
      </c>
      <c r="V30" s="35" t="str">
        <f>AN30</f>
        <v/>
      </c>
      <c r="W30" s="35" t="str">
        <f>IF(SUM(W25:W29)=0,"",ROUNDDOWN(AVERAGE(W25:W29),1))</f>
        <v/>
      </c>
      <c r="X30" s="35" t="str">
        <f>AP30</f>
        <v/>
      </c>
      <c r="Y30" s="35" t="str">
        <f>IF(SUM(Y25:Y29)=0,"",ROUNDDOWN(AVERAGE(Y25:Y29),1))</f>
        <v/>
      </c>
      <c r="Z30" s="35" t="str">
        <f>AR30</f>
        <v/>
      </c>
      <c r="AA30" s="35" t="str">
        <f>IF(SUM(AA25:AA29)=0,"",ROUNDDOWN(AVERAGE(AA25:AA29),1))</f>
        <v/>
      </c>
      <c r="AB30" s="35" t="str">
        <f>AT30</f>
        <v/>
      </c>
      <c r="AC30" s="35" t="str">
        <f>IF(SUM(AC25:AC29)=0,"",ROUNDDOWN(AVERAGE(AC25:AC29),1))</f>
        <v/>
      </c>
      <c r="AD30" s="35" t="str">
        <f>AV30</f>
        <v/>
      </c>
      <c r="AE30" s="35" t="str">
        <f>IF(SUM(AE25:AE29)=0,"",ROUNDDOWN(AVERAGE(AE25:AE29),1))</f>
        <v/>
      </c>
      <c r="AF30" s="35" t="str">
        <f>AX30</f>
        <v/>
      </c>
      <c r="AG30" s="35" t="str">
        <f>IF(SUM(AG25:AG29)=0,"",ROUNDDOWN(AVERAGE(AG25:AG29),1))</f>
        <v/>
      </c>
      <c r="AH30" s="35" t="str">
        <f>AZ30</f>
        <v/>
      </c>
      <c r="AI30" s="84"/>
      <c r="AK30" s="37"/>
      <c r="AL30" s="37" t="str">
        <f>IF(SUM(AL25:AL29)=0,"",ROUNDDOWN(AVERAGE(AL25:AL29),1))</f>
        <v/>
      </c>
      <c r="AM30" s="37"/>
      <c r="AN30" s="37" t="str">
        <f>IF(SUM(AN25:AN29)=0,"",ROUNDDOWN(AVERAGE(AN25:AN29),1))</f>
        <v/>
      </c>
      <c r="AO30" s="37"/>
      <c r="AP30" s="37" t="str">
        <f>IF(SUM(AP25:AP29)=0,"",ROUNDDOWN(AVERAGE(AP25:AP29),1))</f>
        <v/>
      </c>
      <c r="AQ30" s="37"/>
      <c r="AR30" s="37" t="str">
        <f>IF(SUM(AR25:AR29)=0,"",ROUNDDOWN(AVERAGE(AR25:AR29),1))</f>
        <v/>
      </c>
      <c r="AS30" s="37"/>
      <c r="AT30" s="37" t="str">
        <f>IF(SUM(AT25:AT29)=0,"",ROUNDDOWN(AVERAGE(AT25:AT29),1))</f>
        <v/>
      </c>
      <c r="AU30" s="37"/>
      <c r="AV30" s="37" t="str">
        <f>IF(SUM(AV25:AV29)=0,"",ROUNDDOWN(AVERAGE(AV25:AV29),1))</f>
        <v/>
      </c>
      <c r="AW30" s="37"/>
      <c r="AX30" s="37" t="str">
        <f>IF(SUM(AX25:AX29)=0,"",ROUNDDOWN(AVERAGE(AX25:AX29),1))</f>
        <v/>
      </c>
      <c r="AY30" s="37"/>
      <c r="AZ30" s="37" t="str">
        <f>IF(SUM(AZ25:AZ29)=0,"",ROUNDDOWN(AVERAGE(AZ25:AZ29),1))</f>
        <v/>
      </c>
    </row>
    <row r="31" spans="2:52" ht="24" customHeight="1" x14ac:dyDescent="0.15">
      <c r="C31" s="16"/>
      <c r="D31" s="28"/>
      <c r="E31" s="28"/>
      <c r="F31" s="28"/>
      <c r="G31" s="18" t="s">
        <v>72</v>
      </c>
      <c r="H31" s="24"/>
      <c r="I31" s="24"/>
      <c r="J31" s="24"/>
      <c r="K31" s="24"/>
      <c r="L31" s="24"/>
      <c r="M31" s="24"/>
      <c r="N31" s="24"/>
      <c r="O31" s="24"/>
      <c r="P31" s="85" t="str">
        <f>P$15</f>
        <v>Use these cells to override the calculated ratings.</v>
      </c>
      <c r="S31" s="39" t="str">
        <f t="shared" ref="S31" si="100">IF(H31="","",H31)</f>
        <v/>
      </c>
      <c r="T31" s="122"/>
      <c r="U31" s="39" t="str">
        <f t="shared" ref="U31" si="101">IF(I31="","",I31)</f>
        <v/>
      </c>
      <c r="V31" s="122"/>
      <c r="W31" s="39" t="str">
        <f t="shared" ref="W31" si="102">IF(J31="","",J31)</f>
        <v/>
      </c>
      <c r="X31" s="122"/>
      <c r="Y31" s="39" t="str">
        <f t="shared" ref="Y31" si="103">IF(K31="","",K31)</f>
        <v/>
      </c>
      <c r="Z31" s="122"/>
      <c r="AA31" s="39" t="str">
        <f t="shared" ref="AA31" si="104">IF(L31="","",L31)</f>
        <v/>
      </c>
      <c r="AB31" s="122"/>
      <c r="AC31" s="39" t="str">
        <f t="shared" ref="AC31" si="105">IF(M31="","",M31)</f>
        <v/>
      </c>
      <c r="AD31" s="122"/>
      <c r="AE31" s="39" t="str">
        <f t="shared" ref="AE31" si="106">IF(N31="","",N31)</f>
        <v/>
      </c>
      <c r="AF31" s="122"/>
      <c r="AG31" s="39" t="str">
        <f t="shared" ref="AG31" si="107">IF(O31="","",O31)</f>
        <v/>
      </c>
      <c r="AH31" s="122"/>
      <c r="AI31" s="85" t="str">
        <f>AI$15</f>
        <v>Use these cells to override the calculated ratings.</v>
      </c>
      <c r="AL31" s="17">
        <f>T31</f>
        <v>0</v>
      </c>
      <c r="AN31" s="17">
        <f t="shared" ref="AN31" si="108">V31</f>
        <v>0</v>
      </c>
      <c r="AP31" s="17">
        <f t="shared" ref="AP31" si="109">X31</f>
        <v>0</v>
      </c>
      <c r="AR31" s="17">
        <f t="shared" ref="AR31" si="110">Z31</f>
        <v>0</v>
      </c>
      <c r="AT31" s="17">
        <f t="shared" ref="AT31" si="111">AB31</f>
        <v>0</v>
      </c>
      <c r="AV31" s="17">
        <f t="shared" ref="AV31" si="112">AD31</f>
        <v>0</v>
      </c>
      <c r="AX31" s="17">
        <f t="shared" ref="AX31" si="113">AF31</f>
        <v>0</v>
      </c>
      <c r="AZ31" s="17">
        <f t="shared" ref="AZ31" si="114">AH31</f>
        <v>0</v>
      </c>
    </row>
    <row r="32" spans="2:52" x14ac:dyDescent="0.15">
      <c r="C32" s="16"/>
      <c r="D32" s="29"/>
      <c r="E32" s="29"/>
      <c r="F32" s="29"/>
      <c r="G32" s="29"/>
    </row>
    <row r="33" spans="2:52" ht="43" customHeight="1" x14ac:dyDescent="0.15">
      <c r="B33" s="41">
        <v>4</v>
      </c>
      <c r="C33" s="174" t="str">
        <f>'Ratings Summary'!C12</f>
        <v xml:space="preserve">Risk and opportunities (risk-related complexity): this indicator covers complexity related to the risk profile(s) and uncertainty levels of the project, program, or portfolio and dependent initiatives.
</v>
      </c>
      <c r="D33" s="175"/>
      <c r="E33" s="175"/>
      <c r="F33" s="175"/>
      <c r="G33" s="176"/>
    </row>
    <row r="34" spans="2:52" ht="14" x14ac:dyDescent="0.15">
      <c r="B34" s="40">
        <f>B33+0.1</f>
        <v>4.0999999999999996</v>
      </c>
      <c r="C34" s="15" t="s">
        <v>92</v>
      </c>
      <c r="D34" s="30" t="s">
        <v>208</v>
      </c>
      <c r="E34" s="30" t="s">
        <v>50</v>
      </c>
      <c r="F34" s="30" t="s">
        <v>44</v>
      </c>
      <c r="G34" s="30" t="s">
        <v>205</v>
      </c>
      <c r="H34" s="24"/>
      <c r="I34" s="24"/>
      <c r="J34" s="24"/>
      <c r="K34" s="24"/>
      <c r="L34" s="24"/>
      <c r="M34" s="24"/>
      <c r="N34" s="24"/>
      <c r="O34" s="24"/>
      <c r="P34" s="83"/>
      <c r="S34" s="39" t="str">
        <f t="shared" ref="S34:S36" si="115">IF(H34="","",H34)</f>
        <v/>
      </c>
      <c r="T34" s="122"/>
      <c r="U34" s="39" t="str">
        <f t="shared" ref="U34:U36" si="116">IF(I34="","",I34)</f>
        <v/>
      </c>
      <c r="V34" s="122"/>
      <c r="W34" s="39" t="str">
        <f t="shared" ref="W34:W36" si="117">IF(J34="","",J34)</f>
        <v/>
      </c>
      <c r="X34" s="122"/>
      <c r="Y34" s="39" t="str">
        <f t="shared" ref="Y34:Y36" si="118">IF(K34="","",K34)</f>
        <v/>
      </c>
      <c r="Z34" s="122"/>
      <c r="AA34" s="39" t="str">
        <f t="shared" ref="AA34:AA36" si="119">IF(L34="","",L34)</f>
        <v/>
      </c>
      <c r="AB34" s="122"/>
      <c r="AC34" s="39" t="str">
        <f t="shared" ref="AC34:AC36" si="120">IF(M34="","",M34)</f>
        <v/>
      </c>
      <c r="AD34" s="122"/>
      <c r="AE34" s="39" t="str">
        <f t="shared" ref="AE34:AE36" si="121">IF(N34="","",N34)</f>
        <v/>
      </c>
      <c r="AF34" s="122"/>
      <c r="AG34" s="39" t="str">
        <f t="shared" ref="AG34:AG36" si="122">IF(O34="","",O34)</f>
        <v/>
      </c>
      <c r="AH34" s="122"/>
      <c r="AI34" s="83"/>
      <c r="AL34" s="17" t="str">
        <f t="shared" ref="AL34:AL36" si="123">IF(T34="",S34,T34)</f>
        <v/>
      </c>
      <c r="AN34" s="17" t="str">
        <f t="shared" ref="AN34:AN36" si="124">IF(V34="",U34,V34)</f>
        <v/>
      </c>
      <c r="AP34" s="17" t="str">
        <f t="shared" ref="AP34:AP36" si="125">IF(X34="",W34,X34)</f>
        <v/>
      </c>
      <c r="AR34" s="17" t="str">
        <f t="shared" ref="AR34:AR36" si="126">IF(Z34="",Y34,Z34)</f>
        <v/>
      </c>
      <c r="AT34" s="17" t="str">
        <f t="shared" ref="AT34:AT36" si="127">IF(AB34="",AA34,AB34)</f>
        <v/>
      </c>
      <c r="AV34" s="17" t="str">
        <f t="shared" ref="AV34:AV36" si="128">IF(AD34="",AC34,AD34)</f>
        <v/>
      </c>
      <c r="AX34" s="17" t="str">
        <f t="shared" ref="AX34:AX36" si="129">IF(AF34="",AE34,AF34)</f>
        <v/>
      </c>
      <c r="AZ34" s="17" t="str">
        <f t="shared" ref="AZ34:AZ36" si="130">IF(AH34="",AG34,AH34)</f>
        <v/>
      </c>
    </row>
    <row r="35" spans="2:52" ht="28" x14ac:dyDescent="0.15">
      <c r="B35" s="40">
        <f t="shared" ref="B35:B36" si="131">B34+0.1</f>
        <v>4.1999999999999993</v>
      </c>
      <c r="C35" s="15" t="s">
        <v>209</v>
      </c>
      <c r="D35" s="30" t="s">
        <v>153</v>
      </c>
      <c r="E35" s="30" t="s">
        <v>147</v>
      </c>
      <c r="F35" s="30" t="s">
        <v>154</v>
      </c>
      <c r="G35" s="30" t="s">
        <v>155</v>
      </c>
      <c r="H35" s="24"/>
      <c r="I35" s="24"/>
      <c r="J35" s="24"/>
      <c r="K35" s="24"/>
      <c r="L35" s="24"/>
      <c r="M35" s="24"/>
      <c r="N35" s="24"/>
      <c r="O35" s="24"/>
      <c r="P35" s="83"/>
      <c r="S35" s="39" t="str">
        <f t="shared" si="115"/>
        <v/>
      </c>
      <c r="T35" s="122"/>
      <c r="U35" s="39" t="str">
        <f t="shared" si="116"/>
        <v/>
      </c>
      <c r="V35" s="122"/>
      <c r="W35" s="39" t="str">
        <f t="shared" si="117"/>
        <v/>
      </c>
      <c r="X35" s="122"/>
      <c r="Y35" s="39" t="str">
        <f t="shared" si="118"/>
        <v/>
      </c>
      <c r="Z35" s="122"/>
      <c r="AA35" s="39" t="str">
        <f t="shared" si="119"/>
        <v/>
      </c>
      <c r="AB35" s="122"/>
      <c r="AC35" s="39" t="str">
        <f t="shared" si="120"/>
        <v/>
      </c>
      <c r="AD35" s="122"/>
      <c r="AE35" s="39" t="str">
        <f t="shared" si="121"/>
        <v/>
      </c>
      <c r="AF35" s="122"/>
      <c r="AG35" s="39" t="str">
        <f t="shared" si="122"/>
        <v/>
      </c>
      <c r="AH35" s="122"/>
      <c r="AI35" s="83"/>
      <c r="AL35" s="17" t="str">
        <f t="shared" si="123"/>
        <v/>
      </c>
      <c r="AN35" s="17" t="str">
        <f t="shared" si="124"/>
        <v/>
      </c>
      <c r="AP35" s="17" t="str">
        <f t="shared" si="125"/>
        <v/>
      </c>
      <c r="AR35" s="17" t="str">
        <f t="shared" si="126"/>
        <v/>
      </c>
      <c r="AT35" s="17" t="str">
        <f t="shared" si="127"/>
        <v/>
      </c>
      <c r="AV35" s="17" t="str">
        <f t="shared" si="128"/>
        <v/>
      </c>
      <c r="AX35" s="17" t="str">
        <f t="shared" si="129"/>
        <v/>
      </c>
      <c r="AZ35" s="17" t="str">
        <f t="shared" si="130"/>
        <v/>
      </c>
    </row>
    <row r="36" spans="2:52" ht="14" x14ac:dyDescent="0.15">
      <c r="B36" s="40">
        <f t="shared" si="131"/>
        <v>4.2999999999999989</v>
      </c>
      <c r="C36" s="15" t="s">
        <v>189</v>
      </c>
      <c r="D36" s="30" t="s">
        <v>30</v>
      </c>
      <c r="E36" s="30" t="s">
        <v>48</v>
      </c>
      <c r="F36" s="30" t="s">
        <v>29</v>
      </c>
      <c r="G36" s="30" t="s">
        <v>190</v>
      </c>
      <c r="H36" s="24"/>
      <c r="I36" s="24"/>
      <c r="J36" s="24"/>
      <c r="K36" s="24"/>
      <c r="L36" s="24"/>
      <c r="M36" s="24"/>
      <c r="N36" s="24"/>
      <c r="O36" s="24"/>
      <c r="P36" s="83"/>
      <c r="S36" s="39" t="str">
        <f t="shared" si="115"/>
        <v/>
      </c>
      <c r="T36" s="122"/>
      <c r="U36" s="39" t="str">
        <f t="shared" si="116"/>
        <v/>
      </c>
      <c r="V36" s="122"/>
      <c r="W36" s="39" t="str">
        <f t="shared" si="117"/>
        <v/>
      </c>
      <c r="X36" s="122"/>
      <c r="Y36" s="39" t="str">
        <f t="shared" si="118"/>
        <v/>
      </c>
      <c r="Z36" s="122"/>
      <c r="AA36" s="39" t="str">
        <f t="shared" si="119"/>
        <v/>
      </c>
      <c r="AB36" s="122"/>
      <c r="AC36" s="39" t="str">
        <f t="shared" si="120"/>
        <v/>
      </c>
      <c r="AD36" s="122"/>
      <c r="AE36" s="39" t="str">
        <f t="shared" si="121"/>
        <v/>
      </c>
      <c r="AF36" s="122"/>
      <c r="AG36" s="39" t="str">
        <f t="shared" si="122"/>
        <v/>
      </c>
      <c r="AH36" s="122"/>
      <c r="AI36" s="83"/>
      <c r="AL36" s="17" t="str">
        <f t="shared" si="123"/>
        <v/>
      </c>
      <c r="AN36" s="17" t="str">
        <f t="shared" si="124"/>
        <v/>
      </c>
      <c r="AP36" s="17" t="str">
        <f t="shared" si="125"/>
        <v/>
      </c>
      <c r="AR36" s="17" t="str">
        <f t="shared" si="126"/>
        <v/>
      </c>
      <c r="AT36" s="17" t="str">
        <f t="shared" si="127"/>
        <v/>
      </c>
      <c r="AV36" s="17" t="str">
        <f t="shared" si="128"/>
        <v/>
      </c>
      <c r="AX36" s="17" t="str">
        <f t="shared" si="129"/>
        <v/>
      </c>
      <c r="AZ36" s="17" t="str">
        <f t="shared" si="130"/>
        <v/>
      </c>
    </row>
    <row r="37" spans="2:52" s="18" customFormat="1" ht="24" customHeight="1" x14ac:dyDescent="0.15">
      <c r="G37" s="18" t="s">
        <v>130</v>
      </c>
      <c r="H37" s="35" t="str">
        <f>IF(SUM(H34:H36)=0,"",ROUNDDOWN(AVERAGE(H34:H36),1))</f>
        <v/>
      </c>
      <c r="I37" s="35" t="str">
        <f t="shared" ref="I37:O37" si="132">IF(SUM(I34:I36)=0,"",ROUNDDOWN(AVERAGE(I34:I36),1))</f>
        <v/>
      </c>
      <c r="J37" s="35" t="str">
        <f t="shared" si="132"/>
        <v/>
      </c>
      <c r="K37" s="35" t="str">
        <f t="shared" si="132"/>
        <v/>
      </c>
      <c r="L37" s="35" t="str">
        <f t="shared" si="132"/>
        <v/>
      </c>
      <c r="M37" s="35" t="str">
        <f t="shared" si="132"/>
        <v/>
      </c>
      <c r="N37" s="35" t="str">
        <f t="shared" si="132"/>
        <v/>
      </c>
      <c r="O37" s="35" t="str">
        <f t="shared" si="132"/>
        <v/>
      </c>
      <c r="P37" s="84"/>
      <c r="S37" s="35" t="str">
        <f>IF(SUM(S34:S36)=0,"",ROUNDDOWN(AVERAGE(S34:S36),1))</f>
        <v/>
      </c>
      <c r="T37" s="35" t="str">
        <f>AL37</f>
        <v/>
      </c>
      <c r="U37" s="35" t="str">
        <f>IF(SUM(U34:U36)=0,"",ROUNDDOWN(AVERAGE(U34:U36),1))</f>
        <v/>
      </c>
      <c r="V37" s="35" t="str">
        <f>AN37</f>
        <v/>
      </c>
      <c r="W37" s="35" t="str">
        <f>IF(SUM(W34:W36)=0,"",ROUNDDOWN(AVERAGE(W34:W36),1))</f>
        <v/>
      </c>
      <c r="X37" s="35" t="str">
        <f>AP37</f>
        <v/>
      </c>
      <c r="Y37" s="35" t="str">
        <f>IF(SUM(Y34:Y36)=0,"",ROUNDDOWN(AVERAGE(Y34:Y36),1))</f>
        <v/>
      </c>
      <c r="Z37" s="35" t="str">
        <f>AR37</f>
        <v/>
      </c>
      <c r="AA37" s="35" t="str">
        <f>IF(SUM(AA34:AA36)=0,"",ROUNDDOWN(AVERAGE(AA34:AA36),1))</f>
        <v/>
      </c>
      <c r="AB37" s="35" t="str">
        <f>AT37</f>
        <v/>
      </c>
      <c r="AC37" s="35" t="str">
        <f>IF(SUM(AC34:AC36)=0,"",ROUNDDOWN(AVERAGE(AC34:AC36),1))</f>
        <v/>
      </c>
      <c r="AD37" s="35" t="str">
        <f>AV37</f>
        <v/>
      </c>
      <c r="AE37" s="35" t="str">
        <f>IF(SUM(AE34:AE36)=0,"",ROUNDDOWN(AVERAGE(AE34:AE36),1))</f>
        <v/>
      </c>
      <c r="AF37" s="35" t="str">
        <f>AX37</f>
        <v/>
      </c>
      <c r="AG37" s="35" t="str">
        <f>IF(SUM(AG34:AG36)=0,"",ROUNDDOWN(AVERAGE(AG34:AG36),1))</f>
        <v/>
      </c>
      <c r="AH37" s="35" t="str">
        <f>AZ37</f>
        <v/>
      </c>
      <c r="AI37" s="84"/>
      <c r="AK37" s="37"/>
      <c r="AL37" s="37" t="str">
        <f>IF(SUM(AL34:AL36)=0,"",ROUNDDOWN(AVERAGE(AL34:AL36),1))</f>
        <v/>
      </c>
      <c r="AM37" s="37"/>
      <c r="AN37" s="37" t="str">
        <f>IF(SUM(AN34:AN36)=0,"",ROUNDDOWN(AVERAGE(AN34:AN36),1))</f>
        <v/>
      </c>
      <c r="AO37" s="37"/>
      <c r="AP37" s="37" t="str">
        <f>IF(SUM(AP34:AP36)=0,"",ROUNDDOWN(AVERAGE(AP34:AP36),1))</f>
        <v/>
      </c>
      <c r="AQ37" s="37"/>
      <c r="AR37" s="37" t="str">
        <f>IF(SUM(AR34:AR36)=0,"",ROUNDDOWN(AVERAGE(AR34:AR36),1))</f>
        <v/>
      </c>
      <c r="AS37" s="37"/>
      <c r="AT37" s="37" t="str">
        <f>IF(SUM(AT34:AT36)=0,"",ROUNDDOWN(AVERAGE(AT34:AT36),1))</f>
        <v/>
      </c>
      <c r="AU37" s="37"/>
      <c r="AV37" s="37" t="str">
        <f>IF(SUM(AV34:AV36)=0,"",ROUNDDOWN(AVERAGE(AV34:AV36),1))</f>
        <v/>
      </c>
      <c r="AW37" s="37"/>
      <c r="AX37" s="37" t="str">
        <f>IF(SUM(AX34:AX36)=0,"",ROUNDDOWN(AVERAGE(AX34:AX36),1))</f>
        <v/>
      </c>
      <c r="AY37" s="37"/>
      <c r="AZ37" s="37" t="str">
        <f>IF(SUM(AZ34:AZ36)=0,"",ROUNDDOWN(AVERAGE(AZ34:AZ36),1))</f>
        <v/>
      </c>
    </row>
    <row r="38" spans="2:52" ht="24" customHeight="1" x14ac:dyDescent="0.15">
      <c r="C38" s="16"/>
      <c r="D38" s="28"/>
      <c r="E38" s="28"/>
      <c r="F38" s="28"/>
      <c r="G38" s="18" t="s">
        <v>72</v>
      </c>
      <c r="H38" s="24"/>
      <c r="I38" s="24"/>
      <c r="J38" s="24"/>
      <c r="K38" s="24"/>
      <c r="L38" s="24"/>
      <c r="M38" s="24"/>
      <c r="N38" s="24"/>
      <c r="O38" s="24"/>
      <c r="P38" s="85" t="str">
        <f>P$15</f>
        <v>Use these cells to override the calculated ratings.</v>
      </c>
      <c r="S38" s="39" t="str">
        <f t="shared" ref="S38" si="133">IF(H38="","",H38)</f>
        <v/>
      </c>
      <c r="T38" s="122"/>
      <c r="U38" s="39" t="str">
        <f t="shared" ref="U38" si="134">IF(I38="","",I38)</f>
        <v/>
      </c>
      <c r="V38" s="122"/>
      <c r="W38" s="39" t="str">
        <f t="shared" ref="W38" si="135">IF(J38="","",J38)</f>
        <v/>
      </c>
      <c r="X38" s="122"/>
      <c r="Y38" s="39" t="str">
        <f t="shared" ref="Y38" si="136">IF(K38="","",K38)</f>
        <v/>
      </c>
      <c r="Z38" s="122"/>
      <c r="AA38" s="39" t="str">
        <f t="shared" ref="AA38" si="137">IF(L38="","",L38)</f>
        <v/>
      </c>
      <c r="AB38" s="122"/>
      <c r="AC38" s="39" t="str">
        <f t="shared" ref="AC38" si="138">IF(M38="","",M38)</f>
        <v/>
      </c>
      <c r="AD38" s="122"/>
      <c r="AE38" s="39" t="str">
        <f t="shared" ref="AE38" si="139">IF(N38="","",N38)</f>
        <v/>
      </c>
      <c r="AF38" s="122"/>
      <c r="AG38" s="39" t="str">
        <f t="shared" ref="AG38" si="140">IF(O38="","",O38)</f>
        <v/>
      </c>
      <c r="AH38" s="122"/>
      <c r="AI38" s="85" t="str">
        <f>AI$15</f>
        <v>Use these cells to override the calculated ratings.</v>
      </c>
      <c r="AL38" s="17">
        <f>T38</f>
        <v>0</v>
      </c>
      <c r="AN38" s="17">
        <f t="shared" ref="AN38" si="141">V38</f>
        <v>0</v>
      </c>
      <c r="AP38" s="17">
        <f t="shared" ref="AP38" si="142">X38</f>
        <v>0</v>
      </c>
      <c r="AR38" s="17">
        <f t="shared" ref="AR38" si="143">Z38</f>
        <v>0</v>
      </c>
      <c r="AT38" s="17">
        <f t="shared" ref="AT38" si="144">AB38</f>
        <v>0</v>
      </c>
      <c r="AV38" s="17">
        <f t="shared" ref="AV38" si="145">AD38</f>
        <v>0</v>
      </c>
      <c r="AX38" s="17">
        <f t="shared" ref="AX38" si="146">AF38</f>
        <v>0</v>
      </c>
      <c r="AZ38" s="17">
        <f t="shared" ref="AZ38" si="147">AH38</f>
        <v>0</v>
      </c>
    </row>
    <row r="39" spans="2:52" x14ac:dyDescent="0.15">
      <c r="C39" s="16"/>
      <c r="D39" s="29"/>
      <c r="E39" s="29"/>
      <c r="F39" s="29"/>
      <c r="G39" s="29"/>
    </row>
    <row r="40" spans="2:52" ht="91" customHeight="1" x14ac:dyDescent="0.15">
      <c r="B40" s="41">
        <v>5</v>
      </c>
      <c r="C40" s="174" t="str">
        <f>'Ratings Summary'!C13</f>
        <v xml:space="preserve">Stakeholders and integration (strategy-related complexity): this indicator covers the influence of formal strategy from the sponsoring organization(s) and the standards, regulations, informal strategies, and politics which may influence the project, program, or portfolio. Other factors may include the importance of outcomes for the organization; the measure of agreement among stakeholders; the informal power, interests, and resistance surrounding the project, program, or portfolio; and any legal or regulatory requirements.
</v>
      </c>
      <c r="D40" s="175"/>
      <c r="E40" s="175"/>
      <c r="F40" s="175"/>
      <c r="G40" s="176"/>
    </row>
    <row r="41" spans="2:52" ht="28" x14ac:dyDescent="0.15">
      <c r="B41" s="40">
        <f>B40+0.1</f>
        <v>5.0999999999999996</v>
      </c>
      <c r="C41" s="15" t="s">
        <v>210</v>
      </c>
      <c r="D41" s="30" t="s">
        <v>193</v>
      </c>
      <c r="E41" s="30" t="s">
        <v>194</v>
      </c>
      <c r="F41" s="30" t="s">
        <v>195</v>
      </c>
      <c r="G41" s="30" t="s">
        <v>196</v>
      </c>
      <c r="H41" s="24"/>
      <c r="I41" s="24"/>
      <c r="J41" s="24"/>
      <c r="K41" s="24"/>
      <c r="L41" s="24"/>
      <c r="M41" s="24"/>
      <c r="N41" s="24"/>
      <c r="O41" s="24"/>
      <c r="P41" s="83"/>
      <c r="S41" s="39" t="str">
        <f t="shared" ref="S41:S44" si="148">IF(H41="","",H41)</f>
        <v/>
      </c>
      <c r="T41" s="122"/>
      <c r="U41" s="39" t="str">
        <f t="shared" ref="U41:U44" si="149">IF(I41="","",I41)</f>
        <v/>
      </c>
      <c r="V41" s="122"/>
      <c r="W41" s="39" t="str">
        <f t="shared" ref="W41:W44" si="150">IF(J41="","",J41)</f>
        <v/>
      </c>
      <c r="X41" s="122"/>
      <c r="Y41" s="39" t="str">
        <f t="shared" ref="Y41:Y44" si="151">IF(K41="","",K41)</f>
        <v/>
      </c>
      <c r="Z41" s="122"/>
      <c r="AA41" s="39" t="str">
        <f t="shared" ref="AA41:AA44" si="152">IF(L41="","",L41)</f>
        <v/>
      </c>
      <c r="AB41" s="122"/>
      <c r="AC41" s="39" t="str">
        <f t="shared" ref="AC41:AC44" si="153">IF(M41="","",M41)</f>
        <v/>
      </c>
      <c r="AD41" s="122"/>
      <c r="AE41" s="39" t="str">
        <f t="shared" ref="AE41:AE44" si="154">IF(N41="","",N41)</f>
        <v/>
      </c>
      <c r="AF41" s="122"/>
      <c r="AG41" s="39" t="str">
        <f t="shared" ref="AG41:AG44" si="155">IF(O41="","",O41)</f>
        <v/>
      </c>
      <c r="AH41" s="122"/>
      <c r="AI41" s="83"/>
      <c r="AL41" s="17" t="str">
        <f t="shared" ref="AL41:AL44" si="156">IF(T41="",S41,T41)</f>
        <v/>
      </c>
      <c r="AN41" s="17" t="str">
        <f t="shared" ref="AN41:AN44" si="157">IF(V41="",U41,V41)</f>
        <v/>
      </c>
      <c r="AP41" s="17" t="str">
        <f t="shared" ref="AP41:AP44" si="158">IF(X41="",W41,X41)</f>
        <v/>
      </c>
      <c r="AR41" s="17" t="str">
        <f t="shared" ref="AR41:AR44" si="159">IF(Z41="",Y41,Z41)</f>
        <v/>
      </c>
      <c r="AT41" s="17" t="str">
        <f t="shared" ref="AT41:AT44" si="160">IF(AB41="",AA41,AB41)</f>
        <v/>
      </c>
      <c r="AV41" s="17" t="str">
        <f t="shared" ref="AV41:AV44" si="161">IF(AD41="",AC41,AD41)</f>
        <v/>
      </c>
      <c r="AX41" s="17" t="str">
        <f t="shared" ref="AX41:AX44" si="162">IF(AF41="",AE41,AF41)</f>
        <v/>
      </c>
      <c r="AZ41" s="17" t="str">
        <f t="shared" ref="AZ41:AZ44" si="163">IF(AH41="",AG41,AH41)</f>
        <v/>
      </c>
    </row>
    <row r="42" spans="2:52" ht="28" x14ac:dyDescent="0.15">
      <c r="B42" s="40">
        <f t="shared" ref="B42:B44" si="164">B41+0.1</f>
        <v>5.1999999999999993</v>
      </c>
      <c r="C42" s="15" t="s">
        <v>211</v>
      </c>
      <c r="D42" s="30" t="s">
        <v>55</v>
      </c>
      <c r="E42" s="30" t="s">
        <v>48</v>
      </c>
      <c r="F42" s="30" t="s">
        <v>30</v>
      </c>
      <c r="G42" s="30" t="s">
        <v>183</v>
      </c>
      <c r="H42" s="24"/>
      <c r="I42" s="24"/>
      <c r="J42" s="24"/>
      <c r="K42" s="24"/>
      <c r="L42" s="24"/>
      <c r="M42" s="24"/>
      <c r="N42" s="24"/>
      <c r="O42" s="24"/>
      <c r="P42" s="83"/>
      <c r="S42" s="39" t="str">
        <f t="shared" si="148"/>
        <v/>
      </c>
      <c r="T42" s="122"/>
      <c r="U42" s="39" t="str">
        <f t="shared" si="149"/>
        <v/>
      </c>
      <c r="V42" s="122"/>
      <c r="W42" s="39" t="str">
        <f t="shared" si="150"/>
        <v/>
      </c>
      <c r="X42" s="122"/>
      <c r="Y42" s="39" t="str">
        <f t="shared" si="151"/>
        <v/>
      </c>
      <c r="Z42" s="122"/>
      <c r="AA42" s="39" t="str">
        <f t="shared" si="152"/>
        <v/>
      </c>
      <c r="AB42" s="122"/>
      <c r="AC42" s="39" t="str">
        <f t="shared" si="153"/>
        <v/>
      </c>
      <c r="AD42" s="122"/>
      <c r="AE42" s="39" t="str">
        <f t="shared" si="154"/>
        <v/>
      </c>
      <c r="AF42" s="122"/>
      <c r="AG42" s="39" t="str">
        <f t="shared" si="155"/>
        <v/>
      </c>
      <c r="AH42" s="122"/>
      <c r="AI42" s="83"/>
      <c r="AL42" s="17" t="str">
        <f t="shared" si="156"/>
        <v/>
      </c>
      <c r="AN42" s="17" t="str">
        <f t="shared" si="157"/>
        <v/>
      </c>
      <c r="AP42" s="17" t="str">
        <f t="shared" si="158"/>
        <v/>
      </c>
      <c r="AR42" s="17" t="str">
        <f t="shared" si="159"/>
        <v/>
      </c>
      <c r="AT42" s="17" t="str">
        <f t="shared" si="160"/>
        <v/>
      </c>
      <c r="AV42" s="17" t="str">
        <f t="shared" si="161"/>
        <v/>
      </c>
      <c r="AX42" s="17" t="str">
        <f t="shared" si="162"/>
        <v/>
      </c>
      <c r="AZ42" s="17" t="str">
        <f t="shared" si="163"/>
        <v/>
      </c>
    </row>
    <row r="43" spans="2:52" ht="28" x14ac:dyDescent="0.15">
      <c r="B43" s="40">
        <f t="shared" si="164"/>
        <v>5.2999999999999989</v>
      </c>
      <c r="C43" s="15" t="s">
        <v>182</v>
      </c>
      <c r="D43" s="30" t="s">
        <v>51</v>
      </c>
      <c r="E43" s="30" t="s">
        <v>52</v>
      </c>
      <c r="F43" s="30" t="s">
        <v>53</v>
      </c>
      <c r="G43" s="30" t="s">
        <v>54</v>
      </c>
      <c r="H43" s="24"/>
      <c r="I43" s="24"/>
      <c r="J43" s="24"/>
      <c r="K43" s="24"/>
      <c r="L43" s="24"/>
      <c r="M43" s="24"/>
      <c r="N43" s="24"/>
      <c r="O43" s="24"/>
      <c r="P43" s="83"/>
      <c r="S43" s="39" t="str">
        <f t="shared" si="148"/>
        <v/>
      </c>
      <c r="T43" s="122"/>
      <c r="U43" s="39" t="str">
        <f t="shared" si="149"/>
        <v/>
      </c>
      <c r="V43" s="122"/>
      <c r="W43" s="39" t="str">
        <f t="shared" si="150"/>
        <v/>
      </c>
      <c r="X43" s="122"/>
      <c r="Y43" s="39" t="str">
        <f t="shared" si="151"/>
        <v/>
      </c>
      <c r="Z43" s="122"/>
      <c r="AA43" s="39" t="str">
        <f t="shared" si="152"/>
        <v/>
      </c>
      <c r="AB43" s="122"/>
      <c r="AC43" s="39" t="str">
        <f t="shared" si="153"/>
        <v/>
      </c>
      <c r="AD43" s="122"/>
      <c r="AE43" s="39" t="str">
        <f t="shared" si="154"/>
        <v/>
      </c>
      <c r="AF43" s="122"/>
      <c r="AG43" s="39" t="str">
        <f t="shared" si="155"/>
        <v/>
      </c>
      <c r="AH43" s="122"/>
      <c r="AI43" s="83"/>
      <c r="AL43" s="17" t="str">
        <f t="shared" si="156"/>
        <v/>
      </c>
      <c r="AN43" s="17" t="str">
        <f t="shared" si="157"/>
        <v/>
      </c>
      <c r="AP43" s="17" t="str">
        <f t="shared" si="158"/>
        <v/>
      </c>
      <c r="AR43" s="17" t="str">
        <f t="shared" si="159"/>
        <v/>
      </c>
      <c r="AT43" s="17" t="str">
        <f t="shared" si="160"/>
        <v/>
      </c>
      <c r="AV43" s="17" t="str">
        <f t="shared" si="161"/>
        <v/>
      </c>
      <c r="AX43" s="17" t="str">
        <f t="shared" si="162"/>
        <v/>
      </c>
      <c r="AZ43" s="17" t="str">
        <f t="shared" si="163"/>
        <v/>
      </c>
    </row>
    <row r="44" spans="2:52" ht="28" x14ac:dyDescent="0.15">
      <c r="B44" s="40">
        <f t="shared" si="164"/>
        <v>5.3999999999999986</v>
      </c>
      <c r="C44" s="15" t="s">
        <v>66</v>
      </c>
      <c r="D44" s="30" t="s">
        <v>56</v>
      </c>
      <c r="E44" s="30" t="s">
        <v>57</v>
      </c>
      <c r="F44" s="30" t="s">
        <v>32</v>
      </c>
      <c r="G44" s="30" t="s">
        <v>58</v>
      </c>
      <c r="H44" s="24"/>
      <c r="I44" s="24"/>
      <c r="J44" s="24"/>
      <c r="K44" s="24"/>
      <c r="L44" s="24"/>
      <c r="M44" s="24"/>
      <c r="N44" s="24"/>
      <c r="O44" s="24"/>
      <c r="P44" s="83"/>
      <c r="S44" s="39" t="str">
        <f t="shared" si="148"/>
        <v/>
      </c>
      <c r="T44" s="122"/>
      <c r="U44" s="39" t="str">
        <f t="shared" si="149"/>
        <v/>
      </c>
      <c r="V44" s="122"/>
      <c r="W44" s="39" t="str">
        <f t="shared" si="150"/>
        <v/>
      </c>
      <c r="X44" s="122"/>
      <c r="Y44" s="39" t="str">
        <f t="shared" si="151"/>
        <v/>
      </c>
      <c r="Z44" s="122"/>
      <c r="AA44" s="39" t="str">
        <f t="shared" si="152"/>
        <v/>
      </c>
      <c r="AB44" s="122"/>
      <c r="AC44" s="39" t="str">
        <f t="shared" si="153"/>
        <v/>
      </c>
      <c r="AD44" s="122"/>
      <c r="AE44" s="39" t="str">
        <f t="shared" si="154"/>
        <v/>
      </c>
      <c r="AF44" s="122"/>
      <c r="AG44" s="39" t="str">
        <f t="shared" si="155"/>
        <v/>
      </c>
      <c r="AH44" s="122"/>
      <c r="AI44" s="83"/>
      <c r="AL44" s="17" t="str">
        <f t="shared" si="156"/>
        <v/>
      </c>
      <c r="AN44" s="17" t="str">
        <f t="shared" si="157"/>
        <v/>
      </c>
      <c r="AP44" s="17" t="str">
        <f t="shared" si="158"/>
        <v/>
      </c>
      <c r="AR44" s="17" t="str">
        <f t="shared" si="159"/>
        <v/>
      </c>
      <c r="AT44" s="17" t="str">
        <f t="shared" si="160"/>
        <v/>
      </c>
      <c r="AV44" s="17" t="str">
        <f t="shared" si="161"/>
        <v/>
      </c>
      <c r="AX44" s="17" t="str">
        <f t="shared" si="162"/>
        <v/>
      </c>
      <c r="AZ44" s="17" t="str">
        <f t="shared" si="163"/>
        <v/>
      </c>
    </row>
    <row r="45" spans="2:52" s="18" customFormat="1" ht="24" customHeight="1" x14ac:dyDescent="0.15">
      <c r="G45" s="18" t="s">
        <v>130</v>
      </c>
      <c r="H45" s="35" t="str">
        <f t="shared" ref="H45:O45" si="165">IF(SUM(H41:H44)=0,"",ROUNDDOWN(AVERAGE(H41:H44),1))</f>
        <v/>
      </c>
      <c r="I45" s="35" t="str">
        <f t="shared" si="165"/>
        <v/>
      </c>
      <c r="J45" s="35" t="str">
        <f t="shared" si="165"/>
        <v/>
      </c>
      <c r="K45" s="35" t="str">
        <f t="shared" si="165"/>
        <v/>
      </c>
      <c r="L45" s="35" t="str">
        <f t="shared" si="165"/>
        <v/>
      </c>
      <c r="M45" s="35" t="str">
        <f t="shared" si="165"/>
        <v/>
      </c>
      <c r="N45" s="35" t="str">
        <f t="shared" si="165"/>
        <v/>
      </c>
      <c r="O45" s="35" t="str">
        <f t="shared" si="165"/>
        <v/>
      </c>
      <c r="P45" s="84"/>
      <c r="S45" s="35" t="str">
        <f>IF(SUM(S41:S44)=0,"",ROUNDDOWN(AVERAGE(S41:S44),1))</f>
        <v/>
      </c>
      <c r="T45" s="35" t="str">
        <f>AL45</f>
        <v/>
      </c>
      <c r="U45" s="35" t="str">
        <f>IF(SUM(U41:U44)=0,"",ROUNDDOWN(AVERAGE(U41:U44),1))</f>
        <v/>
      </c>
      <c r="V45" s="35" t="str">
        <f>AN45</f>
        <v/>
      </c>
      <c r="W45" s="35" t="str">
        <f>IF(SUM(W41:W44)=0,"",ROUNDDOWN(AVERAGE(W41:W44),1))</f>
        <v/>
      </c>
      <c r="X45" s="35" t="str">
        <f>AP45</f>
        <v/>
      </c>
      <c r="Y45" s="35" t="str">
        <f>IF(SUM(Y41:Y44)=0,"",ROUNDDOWN(AVERAGE(Y41:Y44),1))</f>
        <v/>
      </c>
      <c r="Z45" s="35" t="str">
        <f>AR45</f>
        <v/>
      </c>
      <c r="AA45" s="35" t="str">
        <f>IF(SUM(AA41:AA44)=0,"",ROUNDDOWN(AVERAGE(AA41:AA44),1))</f>
        <v/>
      </c>
      <c r="AB45" s="35" t="str">
        <f>AT45</f>
        <v/>
      </c>
      <c r="AC45" s="35" t="str">
        <f>IF(SUM(AC41:AC44)=0,"",ROUNDDOWN(AVERAGE(AC41:AC44),1))</f>
        <v/>
      </c>
      <c r="AD45" s="35" t="str">
        <f>AV45</f>
        <v/>
      </c>
      <c r="AE45" s="35" t="str">
        <f>IF(SUM(AE41:AE44)=0,"",ROUNDDOWN(AVERAGE(AE41:AE44),1))</f>
        <v/>
      </c>
      <c r="AF45" s="35" t="str">
        <f>AX45</f>
        <v/>
      </c>
      <c r="AG45" s="35" t="str">
        <f>IF(SUM(AG41:AG44)=0,"",ROUNDDOWN(AVERAGE(AG41:AG44),1))</f>
        <v/>
      </c>
      <c r="AH45" s="35" t="str">
        <f>AZ45</f>
        <v/>
      </c>
      <c r="AI45" s="84"/>
      <c r="AK45" s="37"/>
      <c r="AL45" s="37" t="str">
        <f>IF(SUM(AL41:AL44)=0,"",ROUNDDOWN(AVERAGE(AL41:AL44),1))</f>
        <v/>
      </c>
      <c r="AM45" s="37"/>
      <c r="AN45" s="37" t="str">
        <f>IF(SUM(AN41:AN44)=0,"",ROUNDDOWN(AVERAGE(AN41:AN44),1))</f>
        <v/>
      </c>
      <c r="AO45" s="37"/>
      <c r="AP45" s="37" t="str">
        <f>IF(SUM(AP41:AP44)=0,"",ROUNDDOWN(AVERAGE(AP41:AP44),1))</f>
        <v/>
      </c>
      <c r="AQ45" s="37"/>
      <c r="AR45" s="37" t="str">
        <f>IF(SUM(AR41:AR44)=0,"",ROUNDDOWN(AVERAGE(AR41:AR44),1))</f>
        <v/>
      </c>
      <c r="AS45" s="37"/>
      <c r="AT45" s="37" t="str">
        <f>IF(SUM(AT41:AT44)=0,"",ROUNDDOWN(AVERAGE(AT41:AT44),1))</f>
        <v/>
      </c>
      <c r="AU45" s="37"/>
      <c r="AV45" s="37" t="str">
        <f>IF(SUM(AV41:AV44)=0,"",ROUNDDOWN(AVERAGE(AV41:AV44),1))</f>
        <v/>
      </c>
      <c r="AW45" s="37"/>
      <c r="AX45" s="37" t="str">
        <f>IF(SUM(AX41:AX44)=0,"",ROUNDDOWN(AVERAGE(AX41:AX44),1))</f>
        <v/>
      </c>
      <c r="AY45" s="37"/>
      <c r="AZ45" s="37" t="str">
        <f>IF(SUM(AZ41:AZ44)=0,"",ROUNDDOWN(AVERAGE(AZ41:AZ44),1))</f>
        <v/>
      </c>
    </row>
    <row r="46" spans="2:52" ht="24" customHeight="1" x14ac:dyDescent="0.15">
      <c r="C46" s="16"/>
      <c r="D46" s="28"/>
      <c r="E46" s="28"/>
      <c r="F46" s="28"/>
      <c r="G46" s="18" t="s">
        <v>72</v>
      </c>
      <c r="H46" s="24"/>
      <c r="I46" s="24"/>
      <c r="J46" s="24"/>
      <c r="K46" s="24"/>
      <c r="L46" s="24"/>
      <c r="M46" s="24"/>
      <c r="N46" s="24"/>
      <c r="O46" s="24"/>
      <c r="P46" s="85" t="str">
        <f>P$15</f>
        <v>Use these cells to override the calculated ratings.</v>
      </c>
      <c r="S46" s="39" t="str">
        <f t="shared" ref="S46" si="166">IF(H46="","",H46)</f>
        <v/>
      </c>
      <c r="T46" s="122"/>
      <c r="U46" s="39" t="str">
        <f t="shared" ref="U46" si="167">IF(I46="","",I46)</f>
        <v/>
      </c>
      <c r="V46" s="122"/>
      <c r="W46" s="39" t="str">
        <f t="shared" ref="W46" si="168">IF(J46="","",J46)</f>
        <v/>
      </c>
      <c r="X46" s="122"/>
      <c r="Y46" s="39" t="str">
        <f t="shared" ref="Y46" si="169">IF(K46="","",K46)</f>
        <v/>
      </c>
      <c r="Z46" s="122"/>
      <c r="AA46" s="39" t="str">
        <f t="shared" ref="AA46" si="170">IF(L46="","",L46)</f>
        <v/>
      </c>
      <c r="AB46" s="122"/>
      <c r="AC46" s="39" t="str">
        <f t="shared" ref="AC46" si="171">IF(M46="","",M46)</f>
        <v/>
      </c>
      <c r="AD46" s="122"/>
      <c r="AE46" s="39" t="str">
        <f t="shared" ref="AE46" si="172">IF(N46="","",N46)</f>
        <v/>
      </c>
      <c r="AF46" s="122"/>
      <c r="AG46" s="39" t="str">
        <f t="shared" ref="AG46" si="173">IF(O46="","",O46)</f>
        <v/>
      </c>
      <c r="AH46" s="122"/>
      <c r="AI46" s="85" t="str">
        <f>AI$15</f>
        <v>Use these cells to override the calculated ratings.</v>
      </c>
      <c r="AL46" s="17">
        <f>T46</f>
        <v>0</v>
      </c>
      <c r="AN46" s="17">
        <f t="shared" ref="AN46" si="174">V46</f>
        <v>0</v>
      </c>
      <c r="AP46" s="17">
        <f t="shared" ref="AP46" si="175">X46</f>
        <v>0</v>
      </c>
      <c r="AR46" s="17">
        <f t="shared" ref="AR46" si="176">Z46</f>
        <v>0</v>
      </c>
      <c r="AT46" s="17">
        <f t="shared" ref="AT46" si="177">AB46</f>
        <v>0</v>
      </c>
      <c r="AV46" s="17">
        <f t="shared" ref="AV46" si="178">AD46</f>
        <v>0</v>
      </c>
      <c r="AX46" s="17">
        <f t="shared" ref="AX46" si="179">AF46</f>
        <v>0</v>
      </c>
      <c r="AZ46" s="17">
        <f t="shared" ref="AZ46" si="180">AH46</f>
        <v>0</v>
      </c>
    </row>
    <row r="47" spans="2:52" x14ac:dyDescent="0.15">
      <c r="C47" s="16"/>
      <c r="D47" s="29"/>
      <c r="E47" s="29"/>
      <c r="F47" s="29"/>
      <c r="G47" s="29"/>
    </row>
    <row r="48" spans="2:52" ht="53" customHeight="1" x14ac:dyDescent="0.15">
      <c r="B48" s="41">
        <v>6</v>
      </c>
      <c r="C48" s="174" t="str">
        <f>'Ratings Summary'!C14</f>
        <v xml:space="preserve">Relations with permanent organizations (organization-related complexity): this indicator covers the amount and interrelatedness of the interfaces of the project, program, or portfolio with the organization's systems, structures, reporting, and decision-making processes.
</v>
      </c>
      <c r="D48" s="175"/>
      <c r="E48" s="175"/>
      <c r="F48" s="175"/>
      <c r="G48" s="176"/>
    </row>
    <row r="49" spans="2:52" ht="28" x14ac:dyDescent="0.15">
      <c r="B49" s="40">
        <f>B48+0.1</f>
        <v>6.1</v>
      </c>
      <c r="C49" s="15" t="s">
        <v>212</v>
      </c>
      <c r="D49" s="30" t="s">
        <v>60</v>
      </c>
      <c r="E49" s="30" t="s">
        <v>61</v>
      </c>
      <c r="F49" s="30" t="s">
        <v>62</v>
      </c>
      <c r="G49" s="30" t="s">
        <v>63</v>
      </c>
      <c r="H49" s="24"/>
      <c r="I49" s="24"/>
      <c r="J49" s="24"/>
      <c r="K49" s="24"/>
      <c r="L49" s="24"/>
      <c r="M49" s="24"/>
      <c r="N49" s="24"/>
      <c r="O49" s="24"/>
      <c r="P49" s="83"/>
      <c r="S49" s="39" t="str">
        <f t="shared" ref="S49:S51" si="181">IF(H49="","",H49)</f>
        <v/>
      </c>
      <c r="T49" s="122"/>
      <c r="U49" s="39" t="str">
        <f t="shared" ref="U49:U51" si="182">IF(I49="","",I49)</f>
        <v/>
      </c>
      <c r="V49" s="122"/>
      <c r="W49" s="39" t="str">
        <f t="shared" ref="W49:W51" si="183">IF(J49="","",J49)</f>
        <v/>
      </c>
      <c r="X49" s="122"/>
      <c r="Y49" s="39" t="str">
        <f t="shared" ref="Y49:Y51" si="184">IF(K49="","",K49)</f>
        <v/>
      </c>
      <c r="Z49" s="122"/>
      <c r="AA49" s="39" t="str">
        <f t="shared" ref="AA49:AA51" si="185">IF(L49="","",L49)</f>
        <v/>
      </c>
      <c r="AB49" s="122"/>
      <c r="AC49" s="39" t="str">
        <f t="shared" ref="AC49:AC51" si="186">IF(M49="","",M49)</f>
        <v/>
      </c>
      <c r="AD49" s="122"/>
      <c r="AE49" s="39" t="str">
        <f t="shared" ref="AE49:AE51" si="187">IF(N49="","",N49)</f>
        <v/>
      </c>
      <c r="AF49" s="122"/>
      <c r="AG49" s="39" t="str">
        <f t="shared" ref="AG49:AG51" si="188">IF(O49="","",O49)</f>
        <v/>
      </c>
      <c r="AH49" s="122"/>
      <c r="AI49" s="83"/>
      <c r="AL49" s="17" t="str">
        <f t="shared" ref="AL49:AL51" si="189">IF(T49="",S49,T49)</f>
        <v/>
      </c>
      <c r="AN49" s="17" t="str">
        <f t="shared" ref="AN49:AN51" si="190">IF(V49="",U49,V49)</f>
        <v/>
      </c>
      <c r="AP49" s="17" t="str">
        <f t="shared" ref="AP49:AP51" si="191">IF(X49="",W49,X49)</f>
        <v/>
      </c>
      <c r="AR49" s="17" t="str">
        <f t="shared" ref="AR49:AR51" si="192">IF(Z49="",Y49,Z49)</f>
        <v/>
      </c>
      <c r="AT49" s="17" t="str">
        <f t="shared" ref="AT49:AT51" si="193">IF(AB49="",AA49,AB49)</f>
        <v/>
      </c>
      <c r="AV49" s="17" t="str">
        <f t="shared" ref="AV49:AV51" si="194">IF(AD49="",AC49,AD49)</f>
        <v/>
      </c>
      <c r="AX49" s="17" t="str">
        <f t="shared" ref="AX49:AX51" si="195">IF(AF49="",AE49,AF49)</f>
        <v/>
      </c>
      <c r="AZ49" s="17" t="str">
        <f t="shared" ref="AZ49:AZ51" si="196">IF(AH49="",AG49,AH49)</f>
        <v/>
      </c>
    </row>
    <row r="50" spans="2:52" ht="28" x14ac:dyDescent="0.15">
      <c r="B50" s="40">
        <f t="shared" ref="B50:B51" si="197">B49+0.1</f>
        <v>6.1999999999999993</v>
      </c>
      <c r="C50" s="15" t="s">
        <v>213</v>
      </c>
      <c r="D50" s="30" t="s">
        <v>60</v>
      </c>
      <c r="E50" s="30" t="s">
        <v>61</v>
      </c>
      <c r="F50" s="30" t="s">
        <v>62</v>
      </c>
      <c r="G50" s="30" t="s">
        <v>63</v>
      </c>
      <c r="H50" s="24"/>
      <c r="I50" s="24"/>
      <c r="J50" s="24"/>
      <c r="K50" s="24"/>
      <c r="L50" s="24"/>
      <c r="M50" s="24"/>
      <c r="N50" s="24"/>
      <c r="O50" s="24"/>
      <c r="P50" s="83"/>
      <c r="S50" s="39" t="str">
        <f t="shared" si="181"/>
        <v/>
      </c>
      <c r="T50" s="122"/>
      <c r="U50" s="39" t="str">
        <f t="shared" si="182"/>
        <v/>
      </c>
      <c r="V50" s="122"/>
      <c r="W50" s="39" t="str">
        <f t="shared" si="183"/>
        <v/>
      </c>
      <c r="X50" s="122"/>
      <c r="Y50" s="39" t="str">
        <f t="shared" si="184"/>
        <v/>
      </c>
      <c r="Z50" s="122"/>
      <c r="AA50" s="39" t="str">
        <f t="shared" si="185"/>
        <v/>
      </c>
      <c r="AB50" s="122"/>
      <c r="AC50" s="39" t="str">
        <f t="shared" si="186"/>
        <v/>
      </c>
      <c r="AD50" s="122"/>
      <c r="AE50" s="39" t="str">
        <f t="shared" si="187"/>
        <v/>
      </c>
      <c r="AF50" s="122"/>
      <c r="AG50" s="39" t="str">
        <f t="shared" si="188"/>
        <v/>
      </c>
      <c r="AH50" s="122"/>
      <c r="AI50" s="83"/>
      <c r="AL50" s="17" t="str">
        <f t="shared" si="189"/>
        <v/>
      </c>
      <c r="AN50" s="17" t="str">
        <f t="shared" si="190"/>
        <v/>
      </c>
      <c r="AP50" s="17" t="str">
        <f t="shared" si="191"/>
        <v/>
      </c>
      <c r="AR50" s="17" t="str">
        <f t="shared" si="192"/>
        <v/>
      </c>
      <c r="AT50" s="17" t="str">
        <f t="shared" si="193"/>
        <v/>
      </c>
      <c r="AV50" s="17" t="str">
        <f t="shared" si="194"/>
        <v/>
      </c>
      <c r="AX50" s="17" t="str">
        <f t="shared" si="195"/>
        <v/>
      </c>
      <c r="AZ50" s="17" t="str">
        <f t="shared" si="196"/>
        <v/>
      </c>
    </row>
    <row r="51" spans="2:52" ht="28" x14ac:dyDescent="0.15">
      <c r="B51" s="40">
        <f t="shared" si="197"/>
        <v>6.2999999999999989</v>
      </c>
      <c r="C51" s="15" t="s">
        <v>214</v>
      </c>
      <c r="D51" s="30" t="s">
        <v>153</v>
      </c>
      <c r="E51" s="30" t="s">
        <v>176</v>
      </c>
      <c r="F51" s="30" t="s">
        <v>175</v>
      </c>
      <c r="G51" s="30" t="s">
        <v>174</v>
      </c>
      <c r="H51" s="24"/>
      <c r="I51" s="24"/>
      <c r="J51" s="24"/>
      <c r="K51" s="24"/>
      <c r="L51" s="24"/>
      <c r="M51" s="24"/>
      <c r="N51" s="24"/>
      <c r="O51" s="24"/>
      <c r="P51" s="83"/>
      <c r="S51" s="39" t="str">
        <f t="shared" si="181"/>
        <v/>
      </c>
      <c r="T51" s="122"/>
      <c r="U51" s="39" t="str">
        <f t="shared" si="182"/>
        <v/>
      </c>
      <c r="V51" s="122"/>
      <c r="W51" s="39" t="str">
        <f t="shared" si="183"/>
        <v/>
      </c>
      <c r="X51" s="122"/>
      <c r="Y51" s="39" t="str">
        <f t="shared" si="184"/>
        <v/>
      </c>
      <c r="Z51" s="122"/>
      <c r="AA51" s="39" t="str">
        <f t="shared" si="185"/>
        <v/>
      </c>
      <c r="AB51" s="122"/>
      <c r="AC51" s="39" t="str">
        <f t="shared" si="186"/>
        <v/>
      </c>
      <c r="AD51" s="122"/>
      <c r="AE51" s="39" t="str">
        <f t="shared" si="187"/>
        <v/>
      </c>
      <c r="AF51" s="122"/>
      <c r="AG51" s="39" t="str">
        <f t="shared" si="188"/>
        <v/>
      </c>
      <c r="AH51" s="122"/>
      <c r="AI51" s="83"/>
      <c r="AL51" s="17" t="str">
        <f t="shared" si="189"/>
        <v/>
      </c>
      <c r="AN51" s="17" t="str">
        <f t="shared" si="190"/>
        <v/>
      </c>
      <c r="AP51" s="17" t="str">
        <f t="shared" si="191"/>
        <v/>
      </c>
      <c r="AR51" s="17" t="str">
        <f t="shared" si="192"/>
        <v/>
      </c>
      <c r="AT51" s="17" t="str">
        <f t="shared" si="193"/>
        <v/>
      </c>
      <c r="AV51" s="17" t="str">
        <f t="shared" si="194"/>
        <v/>
      </c>
      <c r="AX51" s="17" t="str">
        <f t="shared" si="195"/>
        <v/>
      </c>
      <c r="AZ51" s="17" t="str">
        <f t="shared" si="196"/>
        <v/>
      </c>
    </row>
    <row r="52" spans="2:52" s="18" customFormat="1" ht="24" customHeight="1" x14ac:dyDescent="0.15">
      <c r="G52" s="18" t="s">
        <v>130</v>
      </c>
      <c r="H52" s="35" t="str">
        <f t="shared" ref="H52:O52" si="198">IF(SUM(H49:H51)=0,"",ROUNDDOWN(AVERAGE(H49:H51),1))</f>
        <v/>
      </c>
      <c r="I52" s="35" t="str">
        <f t="shared" si="198"/>
        <v/>
      </c>
      <c r="J52" s="35" t="str">
        <f t="shared" si="198"/>
        <v/>
      </c>
      <c r="K52" s="35" t="str">
        <f t="shared" si="198"/>
        <v/>
      </c>
      <c r="L52" s="35" t="str">
        <f t="shared" si="198"/>
        <v/>
      </c>
      <c r="M52" s="35" t="str">
        <f t="shared" si="198"/>
        <v/>
      </c>
      <c r="N52" s="35" t="str">
        <f t="shared" si="198"/>
        <v/>
      </c>
      <c r="O52" s="35" t="str">
        <f t="shared" si="198"/>
        <v/>
      </c>
      <c r="P52" s="84"/>
      <c r="S52" s="35" t="str">
        <f>IF(SUM(S49:S51)=0,"",ROUNDDOWN(AVERAGE(S49:S51),1))</f>
        <v/>
      </c>
      <c r="T52" s="35" t="str">
        <f>AL52</f>
        <v/>
      </c>
      <c r="U52" s="35" t="str">
        <f>IF(SUM(U49:U51)=0,"",ROUNDDOWN(AVERAGE(U49:U51),1))</f>
        <v/>
      </c>
      <c r="V52" s="35" t="str">
        <f>AN52</f>
        <v/>
      </c>
      <c r="W52" s="35" t="str">
        <f>IF(SUM(W49:W51)=0,"",ROUNDDOWN(AVERAGE(W49:W51),1))</f>
        <v/>
      </c>
      <c r="X52" s="35" t="str">
        <f>AP52</f>
        <v/>
      </c>
      <c r="Y52" s="35" t="str">
        <f>IF(SUM(Y49:Y51)=0,"",ROUNDDOWN(AVERAGE(Y49:Y51),1))</f>
        <v/>
      </c>
      <c r="Z52" s="35" t="str">
        <f>AR52</f>
        <v/>
      </c>
      <c r="AA52" s="35" t="str">
        <f>IF(SUM(AA49:AA51)=0,"",ROUNDDOWN(AVERAGE(AA49:AA51),1))</f>
        <v/>
      </c>
      <c r="AB52" s="35" t="str">
        <f>AT52</f>
        <v/>
      </c>
      <c r="AC52" s="35" t="str">
        <f>IF(SUM(AC49:AC51)=0,"",ROUNDDOWN(AVERAGE(AC49:AC51),1))</f>
        <v/>
      </c>
      <c r="AD52" s="35" t="str">
        <f>AV52</f>
        <v/>
      </c>
      <c r="AE52" s="35" t="str">
        <f>IF(SUM(AE49:AE51)=0,"",ROUNDDOWN(AVERAGE(AE49:AE51),1))</f>
        <v/>
      </c>
      <c r="AF52" s="35" t="str">
        <f>AX52</f>
        <v/>
      </c>
      <c r="AG52" s="35" t="str">
        <f>IF(SUM(AG49:AG51)=0,"",ROUNDDOWN(AVERAGE(AG49:AG51),1))</f>
        <v/>
      </c>
      <c r="AH52" s="35" t="str">
        <f>AZ52</f>
        <v/>
      </c>
      <c r="AI52" s="84"/>
      <c r="AK52" s="37"/>
      <c r="AL52" s="37" t="str">
        <f>IF(SUM(AL49:AL51)=0,"",ROUNDDOWN(AVERAGE(AL49:AL51),1))</f>
        <v/>
      </c>
      <c r="AM52" s="37"/>
      <c r="AN52" s="37" t="str">
        <f>IF(SUM(AN49:AN51)=0,"",ROUNDDOWN(AVERAGE(AN49:AN51),1))</f>
        <v/>
      </c>
      <c r="AO52" s="37"/>
      <c r="AP52" s="37" t="str">
        <f>IF(SUM(AP49:AP51)=0,"",ROUNDDOWN(AVERAGE(AP49:AP51),1))</f>
        <v/>
      </c>
      <c r="AQ52" s="37"/>
      <c r="AR52" s="37" t="str">
        <f>IF(SUM(AR49:AR51)=0,"",ROUNDDOWN(AVERAGE(AR49:AR51),1))</f>
        <v/>
      </c>
      <c r="AS52" s="37"/>
      <c r="AT52" s="37" t="str">
        <f>IF(SUM(AT49:AT51)=0,"",ROUNDDOWN(AVERAGE(AT49:AT51),1))</f>
        <v/>
      </c>
      <c r="AU52" s="37"/>
      <c r="AV52" s="37" t="str">
        <f>IF(SUM(AV49:AV51)=0,"",ROUNDDOWN(AVERAGE(AV49:AV51),1))</f>
        <v/>
      </c>
      <c r="AW52" s="37"/>
      <c r="AX52" s="37" t="str">
        <f>IF(SUM(AX49:AX51)=0,"",ROUNDDOWN(AVERAGE(AX49:AX51),1))</f>
        <v/>
      </c>
      <c r="AY52" s="37"/>
      <c r="AZ52" s="37" t="str">
        <f>IF(SUM(AZ49:AZ51)=0,"",ROUNDDOWN(AVERAGE(AZ49:AZ51),1))</f>
        <v/>
      </c>
    </row>
    <row r="53" spans="2:52" ht="24" customHeight="1" x14ac:dyDescent="0.15">
      <c r="C53" s="16"/>
      <c r="D53" s="28"/>
      <c r="E53" s="28"/>
      <c r="F53" s="28"/>
      <c r="G53" s="18" t="s">
        <v>72</v>
      </c>
      <c r="H53" s="24"/>
      <c r="I53" s="24"/>
      <c r="J53" s="24"/>
      <c r="K53" s="24"/>
      <c r="L53" s="24"/>
      <c r="M53" s="24"/>
      <c r="N53" s="24"/>
      <c r="O53" s="24"/>
      <c r="P53" s="85" t="str">
        <f>P$15</f>
        <v>Use these cells to override the calculated ratings.</v>
      </c>
      <c r="S53" s="39" t="str">
        <f t="shared" ref="S53" si="199">IF(H53="","",H53)</f>
        <v/>
      </c>
      <c r="T53" s="122"/>
      <c r="U53" s="39" t="str">
        <f t="shared" ref="U53" si="200">IF(I53="","",I53)</f>
        <v/>
      </c>
      <c r="V53" s="122"/>
      <c r="W53" s="39" t="str">
        <f t="shared" ref="W53" si="201">IF(J53="","",J53)</f>
        <v/>
      </c>
      <c r="X53" s="122"/>
      <c r="Y53" s="39" t="str">
        <f t="shared" ref="Y53" si="202">IF(K53="","",K53)</f>
        <v/>
      </c>
      <c r="Z53" s="122"/>
      <c r="AA53" s="39" t="str">
        <f t="shared" ref="AA53" si="203">IF(L53="","",L53)</f>
        <v/>
      </c>
      <c r="AB53" s="122"/>
      <c r="AC53" s="39" t="str">
        <f t="shared" ref="AC53" si="204">IF(M53="","",M53)</f>
        <v/>
      </c>
      <c r="AD53" s="122"/>
      <c r="AE53" s="39" t="str">
        <f t="shared" ref="AE53" si="205">IF(N53="","",N53)</f>
        <v/>
      </c>
      <c r="AF53" s="122"/>
      <c r="AG53" s="39" t="str">
        <f t="shared" ref="AG53" si="206">IF(O53="","",O53)</f>
        <v/>
      </c>
      <c r="AH53" s="122"/>
      <c r="AI53" s="85" t="str">
        <f>AI$15</f>
        <v>Use these cells to override the calculated ratings.</v>
      </c>
      <c r="AL53" s="17">
        <f>T53</f>
        <v>0</v>
      </c>
      <c r="AN53" s="17">
        <f t="shared" ref="AN53" si="207">V53</f>
        <v>0</v>
      </c>
      <c r="AP53" s="17">
        <f t="shared" ref="AP53" si="208">X53</f>
        <v>0</v>
      </c>
      <c r="AR53" s="17">
        <f t="shared" ref="AR53" si="209">Z53</f>
        <v>0</v>
      </c>
      <c r="AT53" s="17">
        <f t="shared" ref="AT53" si="210">AB53</f>
        <v>0</v>
      </c>
      <c r="AV53" s="17">
        <f t="shared" ref="AV53" si="211">AD53</f>
        <v>0</v>
      </c>
      <c r="AX53" s="17">
        <f t="shared" ref="AX53" si="212">AF53</f>
        <v>0</v>
      </c>
      <c r="AZ53" s="17">
        <f t="shared" ref="AZ53" si="213">AH53</f>
        <v>0</v>
      </c>
    </row>
    <row r="54" spans="2:52" x14ac:dyDescent="0.15">
      <c r="C54" s="16"/>
      <c r="D54" s="29"/>
      <c r="E54" s="29"/>
      <c r="F54" s="29"/>
      <c r="G54" s="29"/>
    </row>
    <row r="55" spans="2:52" ht="54" customHeight="1" x14ac:dyDescent="0.15">
      <c r="B55" s="41">
        <v>7</v>
      </c>
      <c r="C55" s="174" t="str">
        <f>'Ratings Summary'!C15</f>
        <v xml:space="preserve">Cultural and social context (socio-cultural complexity): this indicator covers complexity resulting from socio-cultural dynamics. These may include interfaces with participants, stakeholders, or organizations from different socio-cultural backgrounds or having to deal with distributed teams.
</v>
      </c>
      <c r="D55" s="175"/>
      <c r="E55" s="175"/>
      <c r="F55" s="175"/>
      <c r="G55" s="176"/>
    </row>
    <row r="56" spans="2:52" ht="42" x14ac:dyDescent="0.15">
      <c r="B56" s="40">
        <f>B55+0.1</f>
        <v>7.1</v>
      </c>
      <c r="C56" s="15" t="s">
        <v>157</v>
      </c>
      <c r="D56" s="30">
        <v>1</v>
      </c>
      <c r="E56" s="30">
        <v>2</v>
      </c>
      <c r="F56" s="30" t="s">
        <v>69</v>
      </c>
      <c r="G56" s="30" t="s">
        <v>59</v>
      </c>
      <c r="H56" s="24"/>
      <c r="I56" s="24"/>
      <c r="J56" s="24"/>
      <c r="K56" s="24"/>
      <c r="L56" s="24"/>
      <c r="M56" s="24"/>
      <c r="N56" s="24"/>
      <c r="O56" s="24"/>
      <c r="P56" s="83"/>
      <c r="S56" s="39" t="str">
        <f t="shared" ref="S56:S59" si="214">IF(H56="","",H56)</f>
        <v/>
      </c>
      <c r="T56" s="122"/>
      <c r="U56" s="39" t="str">
        <f t="shared" ref="U56:U59" si="215">IF(I56="","",I56)</f>
        <v/>
      </c>
      <c r="V56" s="122"/>
      <c r="W56" s="39" t="str">
        <f t="shared" ref="W56:W59" si="216">IF(J56="","",J56)</f>
        <v/>
      </c>
      <c r="X56" s="122"/>
      <c r="Y56" s="39" t="str">
        <f t="shared" ref="Y56:Y59" si="217">IF(K56="","",K56)</f>
        <v/>
      </c>
      <c r="Z56" s="122"/>
      <c r="AA56" s="39" t="str">
        <f t="shared" ref="AA56:AA59" si="218">IF(L56="","",L56)</f>
        <v/>
      </c>
      <c r="AB56" s="122"/>
      <c r="AC56" s="39" t="str">
        <f t="shared" ref="AC56:AC59" si="219">IF(M56="","",M56)</f>
        <v/>
      </c>
      <c r="AD56" s="122"/>
      <c r="AE56" s="39" t="str">
        <f t="shared" ref="AE56:AE59" si="220">IF(N56="","",N56)</f>
        <v/>
      </c>
      <c r="AF56" s="122"/>
      <c r="AG56" s="39" t="str">
        <f t="shared" ref="AG56:AG59" si="221">IF(O56="","",O56)</f>
        <v/>
      </c>
      <c r="AH56" s="122"/>
      <c r="AI56" s="83"/>
      <c r="AL56" s="17" t="str">
        <f t="shared" ref="AL56:AL59" si="222">IF(T56="",S56,T56)</f>
        <v/>
      </c>
      <c r="AN56" s="17" t="str">
        <f t="shared" ref="AN56:AN59" si="223">IF(V56="",U56,V56)</f>
        <v/>
      </c>
      <c r="AP56" s="17" t="str">
        <f t="shared" ref="AP56:AP59" si="224">IF(X56="",W56,X56)</f>
        <v/>
      </c>
      <c r="AR56" s="17" t="str">
        <f t="shared" ref="AR56:AR59" si="225">IF(Z56="",Y56,Z56)</f>
        <v/>
      </c>
      <c r="AT56" s="17" t="str">
        <f t="shared" ref="AT56:AT59" si="226">IF(AB56="",AA56,AB56)</f>
        <v/>
      </c>
      <c r="AV56" s="17" t="str">
        <f t="shared" ref="AV56:AV59" si="227">IF(AD56="",AC56,AD56)</f>
        <v/>
      </c>
      <c r="AX56" s="17" t="str">
        <f t="shared" ref="AX56:AX59" si="228">IF(AF56="",AE56,AF56)</f>
        <v/>
      </c>
      <c r="AZ56" s="17" t="str">
        <f t="shared" ref="AZ56:AZ59" si="229">IF(AH56="",AG56,AH56)</f>
        <v/>
      </c>
    </row>
    <row r="57" spans="2:52" ht="28" x14ac:dyDescent="0.15">
      <c r="B57" s="40">
        <f t="shared" ref="B57:B59" si="230">B56+0.1</f>
        <v>7.1999999999999993</v>
      </c>
      <c r="C57" s="15" t="s">
        <v>242</v>
      </c>
      <c r="D57" s="30">
        <v>1</v>
      </c>
      <c r="E57" s="30">
        <v>2</v>
      </c>
      <c r="F57" s="30" t="s">
        <v>69</v>
      </c>
      <c r="G57" s="30" t="s">
        <v>59</v>
      </c>
      <c r="H57" s="24"/>
      <c r="I57" s="24"/>
      <c r="J57" s="24"/>
      <c r="K57" s="24"/>
      <c r="L57" s="24"/>
      <c r="M57" s="24"/>
      <c r="N57" s="24"/>
      <c r="O57" s="24"/>
      <c r="P57" s="83"/>
      <c r="S57" s="39" t="str">
        <f t="shared" si="214"/>
        <v/>
      </c>
      <c r="T57" s="122"/>
      <c r="U57" s="39" t="str">
        <f t="shared" si="215"/>
        <v/>
      </c>
      <c r="V57" s="122"/>
      <c r="W57" s="39" t="str">
        <f t="shared" si="216"/>
        <v/>
      </c>
      <c r="X57" s="122"/>
      <c r="Y57" s="39" t="str">
        <f t="shared" si="217"/>
        <v/>
      </c>
      <c r="Z57" s="122"/>
      <c r="AA57" s="39" t="str">
        <f t="shared" si="218"/>
        <v/>
      </c>
      <c r="AB57" s="122"/>
      <c r="AC57" s="39" t="str">
        <f t="shared" si="219"/>
        <v/>
      </c>
      <c r="AD57" s="122"/>
      <c r="AE57" s="39" t="str">
        <f t="shared" si="220"/>
        <v/>
      </c>
      <c r="AF57" s="122"/>
      <c r="AG57" s="39" t="str">
        <f t="shared" si="221"/>
        <v/>
      </c>
      <c r="AH57" s="122"/>
      <c r="AI57" s="83"/>
      <c r="AL57" s="17" t="str">
        <f t="shared" si="222"/>
        <v/>
      </c>
      <c r="AN57" s="17" t="str">
        <f t="shared" si="223"/>
        <v/>
      </c>
      <c r="AP57" s="17" t="str">
        <f t="shared" si="224"/>
        <v/>
      </c>
      <c r="AR57" s="17" t="str">
        <f t="shared" si="225"/>
        <v/>
      </c>
      <c r="AT57" s="17" t="str">
        <f t="shared" si="226"/>
        <v/>
      </c>
      <c r="AV57" s="17" t="str">
        <f t="shared" si="227"/>
        <v/>
      </c>
      <c r="AX57" s="17" t="str">
        <f t="shared" si="228"/>
        <v/>
      </c>
      <c r="AZ57" s="17" t="str">
        <f t="shared" si="229"/>
        <v/>
      </c>
    </row>
    <row r="58" spans="2:52" ht="28" x14ac:dyDescent="0.15">
      <c r="B58" s="40">
        <f t="shared" si="230"/>
        <v>7.2999999999999989</v>
      </c>
      <c r="C58" s="15" t="s">
        <v>67</v>
      </c>
      <c r="D58" s="30">
        <v>1</v>
      </c>
      <c r="E58" s="30">
        <v>2</v>
      </c>
      <c r="F58" s="30" t="s">
        <v>69</v>
      </c>
      <c r="G58" s="30" t="s">
        <v>59</v>
      </c>
      <c r="H58" s="24"/>
      <c r="I58" s="24"/>
      <c r="J58" s="24"/>
      <c r="K58" s="24"/>
      <c r="L58" s="24"/>
      <c r="M58" s="24"/>
      <c r="N58" s="24"/>
      <c r="O58" s="24"/>
      <c r="P58" s="83"/>
      <c r="S58" s="39" t="str">
        <f t="shared" si="214"/>
        <v/>
      </c>
      <c r="T58" s="122"/>
      <c r="U58" s="39" t="str">
        <f t="shared" si="215"/>
        <v/>
      </c>
      <c r="V58" s="122"/>
      <c r="W58" s="39" t="str">
        <f t="shared" si="216"/>
        <v/>
      </c>
      <c r="X58" s="122"/>
      <c r="Y58" s="39" t="str">
        <f t="shared" si="217"/>
        <v/>
      </c>
      <c r="Z58" s="122"/>
      <c r="AA58" s="39" t="str">
        <f t="shared" si="218"/>
        <v/>
      </c>
      <c r="AB58" s="122"/>
      <c r="AC58" s="39" t="str">
        <f t="shared" si="219"/>
        <v/>
      </c>
      <c r="AD58" s="122"/>
      <c r="AE58" s="39" t="str">
        <f t="shared" si="220"/>
        <v/>
      </c>
      <c r="AF58" s="122"/>
      <c r="AG58" s="39" t="str">
        <f t="shared" si="221"/>
        <v/>
      </c>
      <c r="AH58" s="122"/>
      <c r="AI58" s="83"/>
      <c r="AL58" s="17" t="str">
        <f t="shared" si="222"/>
        <v/>
      </c>
      <c r="AN58" s="17" t="str">
        <f t="shared" si="223"/>
        <v/>
      </c>
      <c r="AP58" s="17" t="str">
        <f t="shared" si="224"/>
        <v/>
      </c>
      <c r="AR58" s="17" t="str">
        <f t="shared" si="225"/>
        <v/>
      </c>
      <c r="AT58" s="17" t="str">
        <f t="shared" si="226"/>
        <v/>
      </c>
      <c r="AV58" s="17" t="str">
        <f t="shared" si="227"/>
        <v/>
      </c>
      <c r="AX58" s="17" t="str">
        <f t="shared" si="228"/>
        <v/>
      </c>
      <c r="AZ58" s="17" t="str">
        <f t="shared" si="229"/>
        <v/>
      </c>
    </row>
    <row r="59" spans="2:52" ht="28" x14ac:dyDescent="0.15">
      <c r="B59" s="40">
        <f t="shared" si="230"/>
        <v>7.3999999999999986</v>
      </c>
      <c r="C59" s="15" t="s">
        <v>158</v>
      </c>
      <c r="D59" s="30">
        <v>1</v>
      </c>
      <c r="E59" s="30">
        <v>2</v>
      </c>
      <c r="F59" s="30" t="s">
        <v>159</v>
      </c>
      <c r="G59" s="30" t="s">
        <v>160</v>
      </c>
      <c r="H59" s="24"/>
      <c r="I59" s="24"/>
      <c r="J59" s="24"/>
      <c r="K59" s="24"/>
      <c r="L59" s="24"/>
      <c r="M59" s="24"/>
      <c r="N59" s="24"/>
      <c r="O59" s="24"/>
      <c r="P59" s="83"/>
      <c r="S59" s="39" t="str">
        <f t="shared" si="214"/>
        <v/>
      </c>
      <c r="T59" s="122"/>
      <c r="U59" s="39" t="str">
        <f t="shared" si="215"/>
        <v/>
      </c>
      <c r="V59" s="122"/>
      <c r="W59" s="39" t="str">
        <f t="shared" si="216"/>
        <v/>
      </c>
      <c r="X59" s="122"/>
      <c r="Y59" s="39" t="str">
        <f t="shared" si="217"/>
        <v/>
      </c>
      <c r="Z59" s="122"/>
      <c r="AA59" s="39" t="str">
        <f t="shared" si="218"/>
        <v/>
      </c>
      <c r="AB59" s="122"/>
      <c r="AC59" s="39" t="str">
        <f t="shared" si="219"/>
        <v/>
      </c>
      <c r="AD59" s="122"/>
      <c r="AE59" s="39" t="str">
        <f t="shared" si="220"/>
        <v/>
      </c>
      <c r="AF59" s="122"/>
      <c r="AG59" s="39" t="str">
        <f t="shared" si="221"/>
        <v/>
      </c>
      <c r="AH59" s="122"/>
      <c r="AI59" s="83"/>
      <c r="AL59" s="17" t="str">
        <f t="shared" si="222"/>
        <v/>
      </c>
      <c r="AN59" s="17" t="str">
        <f t="shared" si="223"/>
        <v/>
      </c>
      <c r="AP59" s="17" t="str">
        <f t="shared" si="224"/>
        <v/>
      </c>
      <c r="AR59" s="17" t="str">
        <f t="shared" si="225"/>
        <v/>
      </c>
      <c r="AT59" s="17" t="str">
        <f t="shared" si="226"/>
        <v/>
      </c>
      <c r="AV59" s="17" t="str">
        <f t="shared" si="227"/>
        <v/>
      </c>
      <c r="AX59" s="17" t="str">
        <f t="shared" si="228"/>
        <v/>
      </c>
      <c r="AZ59" s="17" t="str">
        <f t="shared" si="229"/>
        <v/>
      </c>
    </row>
    <row r="60" spans="2:52" s="18" customFormat="1" ht="24" customHeight="1" x14ac:dyDescent="0.15">
      <c r="G60" s="18" t="s">
        <v>130</v>
      </c>
      <c r="H60" s="35" t="str">
        <f t="shared" ref="H60:O60" si="231">IF(SUM(H56:H59)=0,"",ROUNDDOWN(AVERAGE(H56:H59),1))</f>
        <v/>
      </c>
      <c r="I60" s="35" t="str">
        <f t="shared" si="231"/>
        <v/>
      </c>
      <c r="J60" s="35" t="str">
        <f t="shared" si="231"/>
        <v/>
      </c>
      <c r="K60" s="35" t="str">
        <f t="shared" si="231"/>
        <v/>
      </c>
      <c r="L60" s="35" t="str">
        <f t="shared" si="231"/>
        <v/>
      </c>
      <c r="M60" s="35" t="str">
        <f t="shared" si="231"/>
        <v/>
      </c>
      <c r="N60" s="35" t="str">
        <f t="shared" si="231"/>
        <v/>
      </c>
      <c r="O60" s="35" t="str">
        <f t="shared" si="231"/>
        <v/>
      </c>
      <c r="P60" s="84"/>
      <c r="S60" s="35" t="str">
        <f>IF(SUM(S56:S59)=0,"",ROUNDDOWN(AVERAGE(S56:S59),1))</f>
        <v/>
      </c>
      <c r="T60" s="35" t="str">
        <f>AL60</f>
        <v/>
      </c>
      <c r="U60" s="35" t="str">
        <f>IF(SUM(U56:U59)=0,"",ROUNDDOWN(AVERAGE(U56:U59),1))</f>
        <v/>
      </c>
      <c r="V60" s="35" t="str">
        <f>AN60</f>
        <v/>
      </c>
      <c r="W60" s="35" t="str">
        <f>IF(SUM(W56:W59)=0,"",ROUNDDOWN(AVERAGE(W56:W59),1))</f>
        <v/>
      </c>
      <c r="X60" s="35" t="str">
        <f>AP60</f>
        <v/>
      </c>
      <c r="Y60" s="35" t="str">
        <f>IF(SUM(Y56:Y59)=0,"",ROUNDDOWN(AVERAGE(Y56:Y59),1))</f>
        <v/>
      </c>
      <c r="Z60" s="35" t="str">
        <f>AR60</f>
        <v/>
      </c>
      <c r="AA60" s="35" t="str">
        <f>IF(SUM(AA56:AA59)=0,"",ROUNDDOWN(AVERAGE(AA56:AA59),1))</f>
        <v/>
      </c>
      <c r="AB60" s="35" t="str">
        <f>AT60</f>
        <v/>
      </c>
      <c r="AC60" s="35" t="str">
        <f>IF(SUM(AC56:AC59)=0,"",ROUNDDOWN(AVERAGE(AC56:AC59),1))</f>
        <v/>
      </c>
      <c r="AD60" s="35" t="str">
        <f>AV60</f>
        <v/>
      </c>
      <c r="AE60" s="35" t="str">
        <f>IF(SUM(AE56:AE59)=0,"",ROUNDDOWN(AVERAGE(AE56:AE59),1))</f>
        <v/>
      </c>
      <c r="AF60" s="35" t="str">
        <f>AX60</f>
        <v/>
      </c>
      <c r="AG60" s="35" t="str">
        <f>IF(SUM(AG56:AG59)=0,"",ROUNDDOWN(AVERAGE(AG56:AG59),1))</f>
        <v/>
      </c>
      <c r="AH60" s="35" t="str">
        <f>AZ60</f>
        <v/>
      </c>
      <c r="AI60" s="84"/>
      <c r="AK60" s="37"/>
      <c r="AL60" s="37" t="str">
        <f>IF(SUM(AL56:AL59)=0,"",ROUNDDOWN(AVERAGE(AL56:AL59),1))</f>
        <v/>
      </c>
      <c r="AM60" s="37"/>
      <c r="AN60" s="37" t="str">
        <f>IF(SUM(AN56:AN59)=0,"",ROUNDDOWN(AVERAGE(AN56:AN59),1))</f>
        <v/>
      </c>
      <c r="AO60" s="37"/>
      <c r="AP60" s="37" t="str">
        <f>IF(SUM(AP56:AP59)=0,"",ROUNDDOWN(AVERAGE(AP56:AP59),1))</f>
        <v/>
      </c>
      <c r="AQ60" s="37"/>
      <c r="AR60" s="37" t="str">
        <f>IF(SUM(AR56:AR59)=0,"",ROUNDDOWN(AVERAGE(AR56:AR59),1))</f>
        <v/>
      </c>
      <c r="AS60" s="37"/>
      <c r="AT60" s="37" t="str">
        <f>IF(SUM(AT56:AT59)=0,"",ROUNDDOWN(AVERAGE(AT56:AT59),1))</f>
        <v/>
      </c>
      <c r="AU60" s="37"/>
      <c r="AV60" s="37" t="str">
        <f>IF(SUM(AV56:AV59)=0,"",ROUNDDOWN(AVERAGE(AV56:AV59),1))</f>
        <v/>
      </c>
      <c r="AW60" s="37"/>
      <c r="AX60" s="37" t="str">
        <f>IF(SUM(AX56:AX59)=0,"",ROUNDDOWN(AVERAGE(AX56:AX59),1))</f>
        <v/>
      </c>
      <c r="AY60" s="37"/>
      <c r="AZ60" s="37" t="str">
        <f>IF(SUM(AZ56:AZ59)=0,"",ROUNDDOWN(AVERAGE(AZ56:AZ59),1))</f>
        <v/>
      </c>
    </row>
    <row r="61" spans="2:52" ht="24" customHeight="1" x14ac:dyDescent="0.15">
      <c r="C61" s="16"/>
      <c r="D61" s="28"/>
      <c r="E61" s="28"/>
      <c r="F61" s="28"/>
      <c r="G61" s="18" t="s">
        <v>72</v>
      </c>
      <c r="H61" s="24"/>
      <c r="I61" s="24"/>
      <c r="J61" s="24"/>
      <c r="K61" s="24"/>
      <c r="L61" s="24"/>
      <c r="M61" s="24"/>
      <c r="N61" s="24"/>
      <c r="O61" s="24"/>
      <c r="P61" s="85" t="str">
        <f>P$15</f>
        <v>Use these cells to override the calculated ratings.</v>
      </c>
      <c r="S61" s="39" t="str">
        <f t="shared" ref="S61" si="232">IF(H61="","",H61)</f>
        <v/>
      </c>
      <c r="T61" s="122"/>
      <c r="U61" s="39" t="str">
        <f t="shared" ref="U61" si="233">IF(I61="","",I61)</f>
        <v/>
      </c>
      <c r="V61" s="122"/>
      <c r="W61" s="39" t="str">
        <f t="shared" ref="W61" si="234">IF(J61="","",J61)</f>
        <v/>
      </c>
      <c r="X61" s="122"/>
      <c r="Y61" s="39" t="str">
        <f t="shared" ref="Y61" si="235">IF(K61="","",K61)</f>
        <v/>
      </c>
      <c r="Z61" s="122"/>
      <c r="AA61" s="39" t="str">
        <f t="shared" ref="AA61" si="236">IF(L61="","",L61)</f>
        <v/>
      </c>
      <c r="AB61" s="122"/>
      <c r="AC61" s="39" t="str">
        <f t="shared" ref="AC61" si="237">IF(M61="","",M61)</f>
        <v/>
      </c>
      <c r="AD61" s="122"/>
      <c r="AE61" s="39" t="str">
        <f t="shared" ref="AE61" si="238">IF(N61="","",N61)</f>
        <v/>
      </c>
      <c r="AF61" s="122"/>
      <c r="AG61" s="39" t="str">
        <f t="shared" ref="AG61" si="239">IF(O61="","",O61)</f>
        <v/>
      </c>
      <c r="AH61" s="122"/>
      <c r="AI61" s="85" t="str">
        <f>AI$15</f>
        <v>Use these cells to override the calculated ratings.</v>
      </c>
      <c r="AL61" s="17">
        <f>T61</f>
        <v>0</v>
      </c>
      <c r="AN61" s="17">
        <f t="shared" ref="AN61" si="240">V61</f>
        <v>0</v>
      </c>
      <c r="AP61" s="17">
        <f t="shared" ref="AP61" si="241">X61</f>
        <v>0</v>
      </c>
      <c r="AR61" s="17">
        <f t="shared" ref="AR61" si="242">Z61</f>
        <v>0</v>
      </c>
      <c r="AT61" s="17">
        <f t="shared" ref="AT61" si="243">AB61</f>
        <v>0</v>
      </c>
      <c r="AV61" s="17">
        <f t="shared" ref="AV61" si="244">AD61</f>
        <v>0</v>
      </c>
      <c r="AX61" s="17">
        <f t="shared" ref="AX61" si="245">AF61</f>
        <v>0</v>
      </c>
      <c r="AZ61" s="17">
        <f t="shared" ref="AZ61" si="246">AH61</f>
        <v>0</v>
      </c>
    </row>
    <row r="62" spans="2:52" x14ac:dyDescent="0.15">
      <c r="C62" s="16"/>
      <c r="D62" s="29"/>
      <c r="E62" s="29"/>
      <c r="F62" s="29"/>
      <c r="G62" s="29"/>
    </row>
    <row r="63" spans="2:52" ht="67" customHeight="1" x14ac:dyDescent="0.15">
      <c r="B63" s="41">
        <v>8</v>
      </c>
      <c r="C63" s="174" t="str">
        <f>'Ratings Summary'!C16</f>
        <v>Leadership, teamwork, and decisions (team-related complexity): this indicator covers the management and leadership requirements from within the project, program, or portfolio. This indicator focuses on the complexity originating from the relationship with the team(s) and their maturity and hence the vision, guidance, and steering the team requires to deliver.</v>
      </c>
      <c r="D63" s="175"/>
      <c r="E63" s="175"/>
      <c r="F63" s="175"/>
      <c r="G63" s="176"/>
    </row>
    <row r="64" spans="2:52" ht="42" x14ac:dyDescent="0.15">
      <c r="B64" s="40">
        <f>B63+0.1</f>
        <v>8.1</v>
      </c>
      <c r="C64" s="15" t="s">
        <v>215</v>
      </c>
      <c r="D64" s="30" t="s">
        <v>188</v>
      </c>
      <c r="E64" s="30" t="s">
        <v>45</v>
      </c>
      <c r="F64" s="30" t="s">
        <v>44</v>
      </c>
      <c r="G64" s="30" t="s">
        <v>151</v>
      </c>
      <c r="H64" s="24"/>
      <c r="I64" s="24"/>
      <c r="J64" s="24"/>
      <c r="K64" s="24"/>
      <c r="L64" s="24"/>
      <c r="M64" s="24"/>
      <c r="N64" s="24"/>
      <c r="O64" s="24"/>
      <c r="P64" s="83"/>
      <c r="S64" s="39" t="str">
        <f t="shared" ref="S64:S66" si="247">IF(H64="","",H64)</f>
        <v/>
      </c>
      <c r="T64" s="122"/>
      <c r="U64" s="39" t="str">
        <f t="shared" ref="U64:U66" si="248">IF(I64="","",I64)</f>
        <v/>
      </c>
      <c r="V64" s="122"/>
      <c r="W64" s="39" t="str">
        <f t="shared" ref="W64:W66" si="249">IF(J64="","",J64)</f>
        <v/>
      </c>
      <c r="X64" s="122"/>
      <c r="Y64" s="39" t="str">
        <f t="shared" ref="Y64:Y66" si="250">IF(K64="","",K64)</f>
        <v/>
      </c>
      <c r="Z64" s="122"/>
      <c r="AA64" s="39" t="str">
        <f t="shared" ref="AA64:AA66" si="251">IF(L64="","",L64)</f>
        <v/>
      </c>
      <c r="AB64" s="122"/>
      <c r="AC64" s="39" t="str">
        <f t="shared" ref="AC64:AC66" si="252">IF(M64="","",M64)</f>
        <v/>
      </c>
      <c r="AD64" s="122"/>
      <c r="AE64" s="39" t="str">
        <f t="shared" ref="AE64:AE66" si="253">IF(N64="","",N64)</f>
        <v/>
      </c>
      <c r="AF64" s="122"/>
      <c r="AG64" s="39" t="str">
        <f t="shared" ref="AG64:AG66" si="254">IF(O64="","",O64)</f>
        <v/>
      </c>
      <c r="AH64" s="122"/>
      <c r="AI64" s="83"/>
      <c r="AL64" s="17" t="str">
        <f t="shared" ref="AL64:AL66" si="255">IF(T64="",S64,T64)</f>
        <v/>
      </c>
      <c r="AN64" s="17" t="str">
        <f t="shared" ref="AN64:AN66" si="256">IF(V64="",U64,V64)</f>
        <v/>
      </c>
      <c r="AP64" s="17" t="str">
        <f t="shared" ref="AP64:AP66" si="257">IF(X64="",W64,X64)</f>
        <v/>
      </c>
      <c r="AR64" s="17" t="str">
        <f t="shared" ref="AR64:AR66" si="258">IF(Z64="",Y64,Z64)</f>
        <v/>
      </c>
      <c r="AT64" s="17" t="str">
        <f t="shared" ref="AT64:AT66" si="259">IF(AB64="",AA64,AB64)</f>
        <v/>
      </c>
      <c r="AV64" s="17" t="str">
        <f t="shared" ref="AV64:AV66" si="260">IF(AD64="",AC64,AD64)</f>
        <v/>
      </c>
      <c r="AX64" s="17" t="str">
        <f t="shared" ref="AX64:AX66" si="261">IF(AF64="",AE64,AF64)</f>
        <v/>
      </c>
      <c r="AZ64" s="17" t="str">
        <f t="shared" ref="AZ64:AZ66" si="262">IF(AH64="",AG64,AH64)</f>
        <v/>
      </c>
    </row>
    <row r="65" spans="2:52" ht="28" x14ac:dyDescent="0.15">
      <c r="B65" s="40">
        <f t="shared" ref="B65:B66" si="263">B64+0.1</f>
        <v>8.1999999999999993</v>
      </c>
      <c r="C65" s="15" t="s">
        <v>216</v>
      </c>
      <c r="D65" s="30" t="s">
        <v>164</v>
      </c>
      <c r="E65" s="30" t="s">
        <v>93</v>
      </c>
      <c r="F65" s="30" t="s">
        <v>91</v>
      </c>
      <c r="G65" s="30" t="s">
        <v>201</v>
      </c>
      <c r="H65" s="24"/>
      <c r="I65" s="24"/>
      <c r="J65" s="24"/>
      <c r="K65" s="24"/>
      <c r="L65" s="24"/>
      <c r="M65" s="24"/>
      <c r="N65" s="24"/>
      <c r="O65" s="24"/>
      <c r="P65" s="83"/>
      <c r="S65" s="39" t="str">
        <f t="shared" si="247"/>
        <v/>
      </c>
      <c r="T65" s="122"/>
      <c r="U65" s="39" t="str">
        <f t="shared" si="248"/>
        <v/>
      </c>
      <c r="V65" s="122"/>
      <c r="W65" s="39" t="str">
        <f t="shared" si="249"/>
        <v/>
      </c>
      <c r="X65" s="122"/>
      <c r="Y65" s="39" t="str">
        <f t="shared" si="250"/>
        <v/>
      </c>
      <c r="Z65" s="122"/>
      <c r="AA65" s="39" t="str">
        <f t="shared" si="251"/>
        <v/>
      </c>
      <c r="AB65" s="122"/>
      <c r="AC65" s="39" t="str">
        <f t="shared" si="252"/>
        <v/>
      </c>
      <c r="AD65" s="122"/>
      <c r="AE65" s="39" t="str">
        <f t="shared" si="253"/>
        <v/>
      </c>
      <c r="AF65" s="122"/>
      <c r="AG65" s="39" t="str">
        <f t="shared" si="254"/>
        <v/>
      </c>
      <c r="AH65" s="122"/>
      <c r="AI65" s="83"/>
      <c r="AL65" s="17" t="str">
        <f t="shared" si="255"/>
        <v/>
      </c>
      <c r="AN65" s="17" t="str">
        <f t="shared" si="256"/>
        <v/>
      </c>
      <c r="AP65" s="17" t="str">
        <f t="shared" si="257"/>
        <v/>
      </c>
      <c r="AR65" s="17" t="str">
        <f t="shared" si="258"/>
        <v/>
      </c>
      <c r="AT65" s="17" t="str">
        <f t="shared" si="259"/>
        <v/>
      </c>
      <c r="AV65" s="17" t="str">
        <f t="shared" si="260"/>
        <v/>
      </c>
      <c r="AX65" s="17" t="str">
        <f t="shared" si="261"/>
        <v/>
      </c>
      <c r="AZ65" s="17" t="str">
        <f t="shared" si="262"/>
        <v/>
      </c>
    </row>
    <row r="66" spans="2:52" ht="39" x14ac:dyDescent="0.15">
      <c r="B66" s="40">
        <f t="shared" si="263"/>
        <v>8.2999999999999989</v>
      </c>
      <c r="C66" s="15" t="s">
        <v>217</v>
      </c>
      <c r="D66" s="27" t="s">
        <v>24</v>
      </c>
      <c r="E66" s="27" t="s">
        <v>25</v>
      </c>
      <c r="F66" s="27" t="s">
        <v>26</v>
      </c>
      <c r="G66" s="27" t="s">
        <v>27</v>
      </c>
      <c r="H66" s="24"/>
      <c r="I66" s="24"/>
      <c r="J66" s="24"/>
      <c r="K66" s="24"/>
      <c r="L66" s="24"/>
      <c r="M66" s="24"/>
      <c r="N66" s="24"/>
      <c r="O66" s="24"/>
      <c r="P66" s="83"/>
      <c r="S66" s="39" t="str">
        <f t="shared" si="247"/>
        <v/>
      </c>
      <c r="T66" s="122"/>
      <c r="U66" s="39" t="str">
        <f t="shared" si="248"/>
        <v/>
      </c>
      <c r="V66" s="122"/>
      <c r="W66" s="39" t="str">
        <f t="shared" si="249"/>
        <v/>
      </c>
      <c r="X66" s="122"/>
      <c r="Y66" s="39" t="str">
        <f t="shared" si="250"/>
        <v/>
      </c>
      <c r="Z66" s="122"/>
      <c r="AA66" s="39" t="str">
        <f t="shared" si="251"/>
        <v/>
      </c>
      <c r="AB66" s="122"/>
      <c r="AC66" s="39" t="str">
        <f t="shared" si="252"/>
        <v/>
      </c>
      <c r="AD66" s="122"/>
      <c r="AE66" s="39" t="str">
        <f t="shared" si="253"/>
        <v/>
      </c>
      <c r="AF66" s="122"/>
      <c r="AG66" s="39" t="str">
        <f t="shared" si="254"/>
        <v/>
      </c>
      <c r="AH66" s="122"/>
      <c r="AI66" s="83"/>
      <c r="AL66" s="17" t="str">
        <f t="shared" si="255"/>
        <v/>
      </c>
      <c r="AN66" s="17" t="str">
        <f t="shared" si="256"/>
        <v/>
      </c>
      <c r="AP66" s="17" t="str">
        <f t="shared" si="257"/>
        <v/>
      </c>
      <c r="AR66" s="17" t="str">
        <f t="shared" si="258"/>
        <v/>
      </c>
      <c r="AT66" s="17" t="str">
        <f t="shared" si="259"/>
        <v/>
      </c>
      <c r="AV66" s="17" t="str">
        <f t="shared" si="260"/>
        <v/>
      </c>
      <c r="AX66" s="17" t="str">
        <f t="shared" si="261"/>
        <v/>
      </c>
      <c r="AZ66" s="17" t="str">
        <f t="shared" si="262"/>
        <v/>
      </c>
    </row>
    <row r="67" spans="2:52" s="18" customFormat="1" ht="24" customHeight="1" x14ac:dyDescent="0.15">
      <c r="G67" s="18" t="s">
        <v>130</v>
      </c>
      <c r="H67" s="35" t="str">
        <f t="shared" ref="H67:O67" si="264">IF(SUM(H64:H66)=0,"",ROUNDDOWN(AVERAGE(H64:H66),1))</f>
        <v/>
      </c>
      <c r="I67" s="35" t="str">
        <f t="shared" si="264"/>
        <v/>
      </c>
      <c r="J67" s="35" t="str">
        <f t="shared" si="264"/>
        <v/>
      </c>
      <c r="K67" s="35" t="str">
        <f t="shared" si="264"/>
        <v/>
      </c>
      <c r="L67" s="35" t="str">
        <f t="shared" si="264"/>
        <v/>
      </c>
      <c r="M67" s="35" t="str">
        <f t="shared" si="264"/>
        <v/>
      </c>
      <c r="N67" s="35" t="str">
        <f t="shared" si="264"/>
        <v/>
      </c>
      <c r="O67" s="35" t="str">
        <f t="shared" si="264"/>
        <v/>
      </c>
      <c r="P67" s="84"/>
      <c r="S67" s="35" t="str">
        <f>IF(SUM(S64:S66)=0,"",ROUNDDOWN(AVERAGE(S64:S66),1))</f>
        <v/>
      </c>
      <c r="T67" s="35" t="str">
        <f>AL67</f>
        <v/>
      </c>
      <c r="U67" s="35" t="str">
        <f>IF(SUM(U64:U66)=0,"",ROUNDDOWN(AVERAGE(U64:U66),1))</f>
        <v/>
      </c>
      <c r="V67" s="35" t="str">
        <f>AN67</f>
        <v/>
      </c>
      <c r="W67" s="35" t="str">
        <f>IF(SUM(W64:W66)=0,"",ROUNDDOWN(AVERAGE(W64:W66),1))</f>
        <v/>
      </c>
      <c r="X67" s="35" t="str">
        <f>AP67</f>
        <v/>
      </c>
      <c r="Y67" s="35" t="str">
        <f>IF(SUM(Y64:Y66)=0,"",ROUNDDOWN(AVERAGE(Y64:Y66),1))</f>
        <v/>
      </c>
      <c r="Z67" s="35" t="str">
        <f>AR67</f>
        <v/>
      </c>
      <c r="AA67" s="35" t="str">
        <f>IF(SUM(AA64:AA66)=0,"",ROUNDDOWN(AVERAGE(AA64:AA66),1))</f>
        <v/>
      </c>
      <c r="AB67" s="35" t="str">
        <f>AT67</f>
        <v/>
      </c>
      <c r="AC67" s="35" t="str">
        <f>IF(SUM(AC64:AC66)=0,"",ROUNDDOWN(AVERAGE(AC64:AC66),1))</f>
        <v/>
      </c>
      <c r="AD67" s="35" t="str">
        <f>AV67</f>
        <v/>
      </c>
      <c r="AE67" s="35" t="str">
        <f>IF(SUM(AE64:AE66)=0,"",ROUNDDOWN(AVERAGE(AE64:AE66),1))</f>
        <v/>
      </c>
      <c r="AF67" s="35" t="str">
        <f>AX67</f>
        <v/>
      </c>
      <c r="AG67" s="35" t="str">
        <f>IF(SUM(AG64:AG66)=0,"",ROUNDDOWN(AVERAGE(AG64:AG66),1))</f>
        <v/>
      </c>
      <c r="AH67" s="35" t="str">
        <f>AZ67</f>
        <v/>
      </c>
      <c r="AI67" s="84"/>
      <c r="AK67" s="37"/>
      <c r="AL67" s="37" t="str">
        <f>IF(SUM(AL64:AL66)=0,"",ROUNDDOWN(AVERAGE(AL64:AL66),1))</f>
        <v/>
      </c>
      <c r="AM67" s="37"/>
      <c r="AN67" s="37" t="str">
        <f>IF(SUM(AN64:AN66)=0,"",ROUNDDOWN(AVERAGE(AN64:AN66),1))</f>
        <v/>
      </c>
      <c r="AO67" s="37"/>
      <c r="AP67" s="37" t="str">
        <f>IF(SUM(AP64:AP66)=0,"",ROUNDDOWN(AVERAGE(AP64:AP66),1))</f>
        <v/>
      </c>
      <c r="AQ67" s="37"/>
      <c r="AR67" s="37" t="str">
        <f>IF(SUM(AR64:AR66)=0,"",ROUNDDOWN(AVERAGE(AR64:AR66),1))</f>
        <v/>
      </c>
      <c r="AS67" s="37"/>
      <c r="AT67" s="37" t="str">
        <f>IF(SUM(AT64:AT66)=0,"",ROUNDDOWN(AVERAGE(AT64:AT66),1))</f>
        <v/>
      </c>
      <c r="AU67" s="37"/>
      <c r="AV67" s="37" t="str">
        <f>IF(SUM(AV64:AV66)=0,"",ROUNDDOWN(AVERAGE(AV64:AV66),1))</f>
        <v/>
      </c>
      <c r="AW67" s="37"/>
      <c r="AX67" s="37" t="str">
        <f>IF(SUM(AX64:AX66)=0,"",ROUNDDOWN(AVERAGE(AX64:AX66),1))</f>
        <v/>
      </c>
      <c r="AY67" s="37"/>
      <c r="AZ67" s="37" t="str">
        <f>IF(SUM(AZ64:AZ66)=0,"",ROUNDDOWN(AVERAGE(AZ64:AZ66),1))</f>
        <v/>
      </c>
    </row>
    <row r="68" spans="2:52" ht="24" customHeight="1" x14ac:dyDescent="0.15">
      <c r="C68" s="16"/>
      <c r="D68" s="28"/>
      <c r="E68" s="28"/>
      <c r="F68" s="28"/>
      <c r="G68" s="18" t="s">
        <v>72</v>
      </c>
      <c r="H68" s="24"/>
      <c r="I68" s="24"/>
      <c r="J68" s="24"/>
      <c r="K68" s="24"/>
      <c r="L68" s="24"/>
      <c r="M68" s="24"/>
      <c r="N68" s="24"/>
      <c r="O68" s="24"/>
      <c r="P68" s="85" t="str">
        <f>P$15</f>
        <v>Use these cells to override the calculated ratings.</v>
      </c>
      <c r="S68" s="39" t="str">
        <f t="shared" ref="S68" si="265">IF(H68="","",H68)</f>
        <v/>
      </c>
      <c r="T68" s="122"/>
      <c r="U68" s="39" t="str">
        <f t="shared" ref="U68" si="266">IF(I68="","",I68)</f>
        <v/>
      </c>
      <c r="V68" s="122"/>
      <c r="W68" s="39" t="str">
        <f t="shared" ref="W68" si="267">IF(J68="","",J68)</f>
        <v/>
      </c>
      <c r="X68" s="122"/>
      <c r="Y68" s="39" t="str">
        <f t="shared" ref="Y68" si="268">IF(K68="","",K68)</f>
        <v/>
      </c>
      <c r="Z68" s="122"/>
      <c r="AA68" s="39" t="str">
        <f t="shared" ref="AA68" si="269">IF(L68="","",L68)</f>
        <v/>
      </c>
      <c r="AB68" s="122"/>
      <c r="AC68" s="39" t="str">
        <f t="shared" ref="AC68" si="270">IF(M68="","",M68)</f>
        <v/>
      </c>
      <c r="AD68" s="122"/>
      <c r="AE68" s="39" t="str">
        <f t="shared" ref="AE68" si="271">IF(N68="","",N68)</f>
        <v/>
      </c>
      <c r="AF68" s="122"/>
      <c r="AG68" s="39" t="str">
        <f t="shared" ref="AG68" si="272">IF(O68="","",O68)</f>
        <v/>
      </c>
      <c r="AH68" s="122"/>
      <c r="AI68" s="85" t="str">
        <f>AI$15</f>
        <v>Use these cells to override the calculated ratings.</v>
      </c>
      <c r="AL68" s="17">
        <f>T68</f>
        <v>0</v>
      </c>
      <c r="AN68" s="17">
        <f t="shared" ref="AN68" si="273">V68</f>
        <v>0</v>
      </c>
      <c r="AP68" s="17">
        <f t="shared" ref="AP68" si="274">X68</f>
        <v>0</v>
      </c>
      <c r="AR68" s="17">
        <f t="shared" ref="AR68" si="275">Z68</f>
        <v>0</v>
      </c>
      <c r="AT68" s="17">
        <f t="shared" ref="AT68" si="276">AB68</f>
        <v>0</v>
      </c>
      <c r="AV68" s="17">
        <f t="shared" ref="AV68" si="277">AD68</f>
        <v>0</v>
      </c>
      <c r="AX68" s="17">
        <f t="shared" ref="AX68" si="278">AF68</f>
        <v>0</v>
      </c>
      <c r="AZ68" s="17">
        <f t="shared" ref="AZ68" si="279">AH68</f>
        <v>0</v>
      </c>
    </row>
    <row r="69" spans="2:52" x14ac:dyDescent="0.15">
      <c r="C69" s="16"/>
      <c r="D69" s="29"/>
      <c r="E69" s="29"/>
      <c r="F69" s="29"/>
      <c r="G69" s="29"/>
    </row>
    <row r="70" spans="2:52" ht="65" customHeight="1" x14ac:dyDescent="0.15">
      <c r="B70" s="41">
        <v>9</v>
      </c>
      <c r="C70" s="174" t="str">
        <f>'Ratings Summary'!C17</f>
        <v xml:space="preserve">Degree of innovation and general conditions (innovation-related complexity): this indicator covers the complexity originating from the degree of technical innovation of the project, program, or portfolio. This indicator may focus on the learning and associated resourcefulness required to innovate and/or work with unfamiliar outcomes, approaches, processes, tools, or methods.
</v>
      </c>
      <c r="D70" s="175"/>
      <c r="E70" s="175"/>
      <c r="F70" s="175"/>
      <c r="G70" s="176"/>
    </row>
    <row r="71" spans="2:52" ht="14" x14ac:dyDescent="0.15">
      <c r="B71" s="40">
        <f>B70+0.1</f>
        <v>9.1</v>
      </c>
      <c r="C71" s="15" t="s">
        <v>218</v>
      </c>
      <c r="D71" s="30" t="s">
        <v>37</v>
      </c>
      <c r="E71" s="30" t="s">
        <v>38</v>
      </c>
      <c r="F71" s="30" t="s">
        <v>39</v>
      </c>
      <c r="G71" s="30" t="s">
        <v>205</v>
      </c>
      <c r="H71" s="24"/>
      <c r="I71" s="24"/>
      <c r="J71" s="24"/>
      <c r="K71" s="24"/>
      <c r="L71" s="24"/>
      <c r="M71" s="24"/>
      <c r="N71" s="24"/>
      <c r="O71" s="24"/>
      <c r="P71" s="83"/>
      <c r="S71" s="39" t="str">
        <f t="shared" ref="S71:S73" si="280">IF(H71="","",H71)</f>
        <v/>
      </c>
      <c r="T71" s="122"/>
      <c r="U71" s="39" t="str">
        <f t="shared" ref="U71:U73" si="281">IF(I71="","",I71)</f>
        <v/>
      </c>
      <c r="V71" s="122"/>
      <c r="W71" s="39" t="str">
        <f t="shared" ref="W71:W73" si="282">IF(J71="","",J71)</f>
        <v/>
      </c>
      <c r="X71" s="122"/>
      <c r="Y71" s="39" t="str">
        <f t="shared" ref="Y71:Y73" si="283">IF(K71="","",K71)</f>
        <v/>
      </c>
      <c r="Z71" s="122"/>
      <c r="AA71" s="39" t="str">
        <f t="shared" ref="AA71:AA73" si="284">IF(L71="","",L71)</f>
        <v/>
      </c>
      <c r="AB71" s="122"/>
      <c r="AC71" s="39" t="str">
        <f t="shared" ref="AC71:AC73" si="285">IF(M71="","",M71)</f>
        <v/>
      </c>
      <c r="AD71" s="122"/>
      <c r="AE71" s="39" t="str">
        <f t="shared" ref="AE71:AE73" si="286">IF(N71="","",N71)</f>
        <v/>
      </c>
      <c r="AF71" s="122"/>
      <c r="AG71" s="39" t="str">
        <f t="shared" ref="AG71:AG73" si="287">IF(O71="","",O71)</f>
        <v/>
      </c>
      <c r="AH71" s="122"/>
      <c r="AI71" s="83"/>
      <c r="AL71" s="17" t="str">
        <f t="shared" ref="AL71:AL73" si="288">IF(T71="",S71,T71)</f>
        <v/>
      </c>
      <c r="AN71" s="17" t="str">
        <f t="shared" ref="AN71:AN73" si="289">IF(V71="",U71,V71)</f>
        <v/>
      </c>
      <c r="AP71" s="17" t="str">
        <f t="shared" ref="AP71:AP73" si="290">IF(X71="",W71,X71)</f>
        <v/>
      </c>
      <c r="AR71" s="17" t="str">
        <f t="shared" ref="AR71:AR73" si="291">IF(Z71="",Y71,Z71)</f>
        <v/>
      </c>
      <c r="AT71" s="17" t="str">
        <f t="shared" ref="AT71:AT73" si="292">IF(AB71="",AA71,AB71)</f>
        <v/>
      </c>
      <c r="AV71" s="17" t="str">
        <f t="shared" ref="AV71:AV73" si="293">IF(AD71="",AC71,AD71)</f>
        <v/>
      </c>
      <c r="AX71" s="17" t="str">
        <f t="shared" ref="AX71:AX73" si="294">IF(AF71="",AE71,AF71)</f>
        <v/>
      </c>
      <c r="AZ71" s="17" t="str">
        <f t="shared" ref="AZ71:AZ73" si="295">IF(AH71="",AG71,AH71)</f>
        <v/>
      </c>
    </row>
    <row r="72" spans="2:52" ht="28" x14ac:dyDescent="0.15">
      <c r="B72" s="40">
        <f t="shared" ref="B72:B73" si="296">B71+0.1</f>
        <v>9.1999999999999993</v>
      </c>
      <c r="C72" s="15" t="s">
        <v>219</v>
      </c>
      <c r="D72" s="30" t="s">
        <v>31</v>
      </c>
      <c r="E72" s="30" t="s">
        <v>30</v>
      </c>
      <c r="F72" s="30" t="s">
        <v>29</v>
      </c>
      <c r="G72" s="30" t="s">
        <v>28</v>
      </c>
      <c r="H72" s="24"/>
      <c r="I72" s="24"/>
      <c r="J72" s="24"/>
      <c r="K72" s="24"/>
      <c r="L72" s="24"/>
      <c r="M72" s="24"/>
      <c r="N72" s="24"/>
      <c r="O72" s="24"/>
      <c r="P72" s="83"/>
      <c r="S72" s="39" t="str">
        <f t="shared" si="280"/>
        <v/>
      </c>
      <c r="T72" s="122"/>
      <c r="U72" s="39" t="str">
        <f t="shared" si="281"/>
        <v/>
      </c>
      <c r="V72" s="122"/>
      <c r="W72" s="39" t="str">
        <f t="shared" si="282"/>
        <v/>
      </c>
      <c r="X72" s="122"/>
      <c r="Y72" s="39" t="str">
        <f t="shared" si="283"/>
        <v/>
      </c>
      <c r="Z72" s="122"/>
      <c r="AA72" s="39" t="str">
        <f t="shared" si="284"/>
        <v/>
      </c>
      <c r="AB72" s="122"/>
      <c r="AC72" s="39" t="str">
        <f t="shared" si="285"/>
        <v/>
      </c>
      <c r="AD72" s="122"/>
      <c r="AE72" s="39" t="str">
        <f t="shared" si="286"/>
        <v/>
      </c>
      <c r="AF72" s="122"/>
      <c r="AG72" s="39" t="str">
        <f t="shared" si="287"/>
        <v/>
      </c>
      <c r="AH72" s="122"/>
      <c r="AI72" s="83"/>
      <c r="AL72" s="17" t="str">
        <f t="shared" si="288"/>
        <v/>
      </c>
      <c r="AN72" s="17" t="str">
        <f t="shared" si="289"/>
        <v/>
      </c>
      <c r="AP72" s="17" t="str">
        <f t="shared" si="290"/>
        <v/>
      </c>
      <c r="AR72" s="17" t="str">
        <f t="shared" si="291"/>
        <v/>
      </c>
      <c r="AT72" s="17" t="str">
        <f t="shared" si="292"/>
        <v/>
      </c>
      <c r="AV72" s="17" t="str">
        <f t="shared" si="293"/>
        <v/>
      </c>
      <c r="AX72" s="17" t="str">
        <f t="shared" si="294"/>
        <v/>
      </c>
      <c r="AZ72" s="17" t="str">
        <f t="shared" si="295"/>
        <v/>
      </c>
    </row>
    <row r="73" spans="2:52" ht="28" x14ac:dyDescent="0.15">
      <c r="B73" s="40">
        <f t="shared" si="296"/>
        <v>9.2999999999999989</v>
      </c>
      <c r="C73" s="15" t="s">
        <v>220</v>
      </c>
      <c r="D73" s="30" t="s">
        <v>31</v>
      </c>
      <c r="E73" s="30" t="s">
        <v>30</v>
      </c>
      <c r="F73" s="30" t="s">
        <v>29</v>
      </c>
      <c r="G73" s="30" t="s">
        <v>28</v>
      </c>
      <c r="H73" s="24"/>
      <c r="I73" s="24"/>
      <c r="J73" s="24"/>
      <c r="K73" s="24"/>
      <c r="L73" s="24"/>
      <c r="M73" s="24"/>
      <c r="N73" s="24"/>
      <c r="O73" s="24"/>
      <c r="P73" s="83"/>
      <c r="S73" s="39" t="str">
        <f t="shared" si="280"/>
        <v/>
      </c>
      <c r="T73" s="122"/>
      <c r="U73" s="39" t="str">
        <f t="shared" si="281"/>
        <v/>
      </c>
      <c r="V73" s="122"/>
      <c r="W73" s="39" t="str">
        <f t="shared" si="282"/>
        <v/>
      </c>
      <c r="X73" s="122"/>
      <c r="Y73" s="39" t="str">
        <f t="shared" si="283"/>
        <v/>
      </c>
      <c r="Z73" s="122"/>
      <c r="AA73" s="39" t="str">
        <f t="shared" si="284"/>
        <v/>
      </c>
      <c r="AB73" s="122"/>
      <c r="AC73" s="39" t="str">
        <f t="shared" si="285"/>
        <v/>
      </c>
      <c r="AD73" s="122"/>
      <c r="AE73" s="39" t="str">
        <f t="shared" si="286"/>
        <v/>
      </c>
      <c r="AF73" s="122"/>
      <c r="AG73" s="39" t="str">
        <f t="shared" si="287"/>
        <v/>
      </c>
      <c r="AH73" s="122"/>
      <c r="AI73" s="83"/>
      <c r="AL73" s="17" t="str">
        <f t="shared" si="288"/>
        <v/>
      </c>
      <c r="AN73" s="17" t="str">
        <f t="shared" si="289"/>
        <v/>
      </c>
      <c r="AP73" s="17" t="str">
        <f t="shared" si="290"/>
        <v/>
      </c>
      <c r="AR73" s="17" t="str">
        <f t="shared" si="291"/>
        <v/>
      </c>
      <c r="AT73" s="17" t="str">
        <f t="shared" si="292"/>
        <v/>
      </c>
      <c r="AV73" s="17" t="str">
        <f t="shared" si="293"/>
        <v/>
      </c>
      <c r="AX73" s="17" t="str">
        <f t="shared" si="294"/>
        <v/>
      </c>
      <c r="AZ73" s="17" t="str">
        <f t="shared" si="295"/>
        <v/>
      </c>
    </row>
    <row r="74" spans="2:52" s="18" customFormat="1" ht="24" customHeight="1" x14ac:dyDescent="0.15">
      <c r="G74" s="18" t="s">
        <v>130</v>
      </c>
      <c r="H74" s="35" t="str">
        <f t="shared" ref="H74:O74" si="297">IF(SUM(H71:H73)=0,"",ROUNDDOWN(AVERAGE(H71:H73),1))</f>
        <v/>
      </c>
      <c r="I74" s="35" t="str">
        <f t="shared" si="297"/>
        <v/>
      </c>
      <c r="J74" s="35" t="str">
        <f t="shared" si="297"/>
        <v/>
      </c>
      <c r="K74" s="35" t="str">
        <f t="shared" si="297"/>
        <v/>
      </c>
      <c r="L74" s="35" t="str">
        <f t="shared" si="297"/>
        <v/>
      </c>
      <c r="M74" s="35" t="str">
        <f t="shared" si="297"/>
        <v/>
      </c>
      <c r="N74" s="35" t="str">
        <f t="shared" si="297"/>
        <v/>
      </c>
      <c r="O74" s="35" t="str">
        <f t="shared" si="297"/>
        <v/>
      </c>
      <c r="P74" s="84"/>
      <c r="S74" s="35" t="str">
        <f>IF(SUM(S71:S73)=0,"",ROUNDDOWN(AVERAGE(S71:S73),1))</f>
        <v/>
      </c>
      <c r="T74" s="35" t="str">
        <f>AL74</f>
        <v/>
      </c>
      <c r="U74" s="35" t="str">
        <f>IF(SUM(U71:U73)=0,"",ROUNDDOWN(AVERAGE(U71:U73),1))</f>
        <v/>
      </c>
      <c r="V74" s="35" t="str">
        <f>AN74</f>
        <v/>
      </c>
      <c r="W74" s="35" t="str">
        <f>IF(SUM(W71:W73)=0,"",ROUNDDOWN(AVERAGE(W71:W73),1))</f>
        <v/>
      </c>
      <c r="X74" s="35" t="str">
        <f>AP74</f>
        <v/>
      </c>
      <c r="Y74" s="35" t="str">
        <f>IF(SUM(Y71:Y73)=0,"",ROUNDDOWN(AVERAGE(Y71:Y73),1))</f>
        <v/>
      </c>
      <c r="Z74" s="35" t="str">
        <f>AR74</f>
        <v/>
      </c>
      <c r="AA74" s="35" t="str">
        <f>IF(SUM(AA71:AA73)=0,"",ROUNDDOWN(AVERAGE(AA71:AA73),1))</f>
        <v/>
      </c>
      <c r="AB74" s="35" t="str">
        <f>AT74</f>
        <v/>
      </c>
      <c r="AC74" s="35" t="str">
        <f>IF(SUM(AC71:AC73)=0,"",ROUNDDOWN(AVERAGE(AC71:AC73),1))</f>
        <v/>
      </c>
      <c r="AD74" s="35" t="str">
        <f>AV74</f>
        <v/>
      </c>
      <c r="AE74" s="35" t="str">
        <f>IF(SUM(AE71:AE73)=0,"",ROUNDDOWN(AVERAGE(AE71:AE73),1))</f>
        <v/>
      </c>
      <c r="AF74" s="35" t="str">
        <f>AX74</f>
        <v/>
      </c>
      <c r="AG74" s="35" t="str">
        <f>IF(SUM(AG71:AG73)=0,"",ROUNDDOWN(AVERAGE(AG71:AG73),1))</f>
        <v/>
      </c>
      <c r="AH74" s="35" t="str">
        <f>AZ74</f>
        <v/>
      </c>
      <c r="AI74" s="84"/>
      <c r="AK74" s="37"/>
      <c r="AL74" s="37" t="str">
        <f>IF(SUM(AL71:AL73)=0,"",ROUNDDOWN(AVERAGE(AL71:AL73),1))</f>
        <v/>
      </c>
      <c r="AM74" s="37"/>
      <c r="AN74" s="37" t="str">
        <f>IF(SUM(AN71:AN73)=0,"",ROUNDDOWN(AVERAGE(AN71:AN73),1))</f>
        <v/>
      </c>
      <c r="AO74" s="37"/>
      <c r="AP74" s="37" t="str">
        <f>IF(SUM(AP71:AP73)=0,"",ROUNDDOWN(AVERAGE(AP71:AP73),1))</f>
        <v/>
      </c>
      <c r="AQ74" s="37"/>
      <c r="AR74" s="37" t="str">
        <f>IF(SUM(AR71:AR73)=0,"",ROUNDDOWN(AVERAGE(AR71:AR73),1))</f>
        <v/>
      </c>
      <c r="AS74" s="37"/>
      <c r="AT74" s="37" t="str">
        <f>IF(SUM(AT71:AT73)=0,"",ROUNDDOWN(AVERAGE(AT71:AT73),1))</f>
        <v/>
      </c>
      <c r="AU74" s="37"/>
      <c r="AV74" s="37" t="str">
        <f>IF(SUM(AV71:AV73)=0,"",ROUNDDOWN(AVERAGE(AV71:AV73),1))</f>
        <v/>
      </c>
      <c r="AW74" s="37"/>
      <c r="AX74" s="37" t="str">
        <f>IF(SUM(AX71:AX73)=0,"",ROUNDDOWN(AVERAGE(AX71:AX73),1))</f>
        <v/>
      </c>
      <c r="AY74" s="37"/>
      <c r="AZ74" s="37" t="str">
        <f>IF(SUM(AZ71:AZ73)=0,"",ROUNDDOWN(AVERAGE(AZ71:AZ73),1))</f>
        <v/>
      </c>
    </row>
    <row r="75" spans="2:52" ht="24" customHeight="1" x14ac:dyDescent="0.15">
      <c r="C75" s="16"/>
      <c r="D75" s="28"/>
      <c r="E75" s="28"/>
      <c r="F75" s="28"/>
      <c r="G75" s="18" t="s">
        <v>72</v>
      </c>
      <c r="H75" s="24"/>
      <c r="I75" s="24"/>
      <c r="J75" s="24"/>
      <c r="K75" s="24"/>
      <c r="L75" s="24"/>
      <c r="M75" s="24"/>
      <c r="N75" s="24"/>
      <c r="O75" s="24"/>
      <c r="P75" s="85" t="str">
        <f>P$15</f>
        <v>Use these cells to override the calculated ratings.</v>
      </c>
      <c r="S75" s="39" t="str">
        <f t="shared" ref="S75" si="298">IF(H75="","",H75)</f>
        <v/>
      </c>
      <c r="T75" s="122"/>
      <c r="U75" s="39" t="str">
        <f t="shared" ref="U75" si="299">IF(I75="","",I75)</f>
        <v/>
      </c>
      <c r="V75" s="122"/>
      <c r="W75" s="39" t="str">
        <f t="shared" ref="W75" si="300">IF(J75="","",J75)</f>
        <v/>
      </c>
      <c r="X75" s="122"/>
      <c r="Y75" s="39" t="str">
        <f t="shared" ref="Y75" si="301">IF(K75="","",K75)</f>
        <v/>
      </c>
      <c r="Z75" s="122"/>
      <c r="AA75" s="39" t="str">
        <f t="shared" ref="AA75" si="302">IF(L75="","",L75)</f>
        <v/>
      </c>
      <c r="AB75" s="122"/>
      <c r="AC75" s="39" t="str">
        <f t="shared" ref="AC75" si="303">IF(M75="","",M75)</f>
        <v/>
      </c>
      <c r="AD75" s="122"/>
      <c r="AE75" s="39" t="str">
        <f t="shared" ref="AE75" si="304">IF(N75="","",N75)</f>
        <v/>
      </c>
      <c r="AF75" s="122"/>
      <c r="AG75" s="39" t="str">
        <f t="shared" ref="AG75" si="305">IF(O75="","",O75)</f>
        <v/>
      </c>
      <c r="AH75" s="122"/>
      <c r="AI75" s="85" t="str">
        <f>AI$15</f>
        <v>Use these cells to override the calculated ratings.</v>
      </c>
      <c r="AL75" s="17">
        <f>T75</f>
        <v>0</v>
      </c>
      <c r="AN75" s="17">
        <f t="shared" ref="AN75" si="306">V75</f>
        <v>0</v>
      </c>
      <c r="AP75" s="17">
        <f t="shared" ref="AP75" si="307">X75</f>
        <v>0</v>
      </c>
      <c r="AR75" s="17">
        <f t="shared" ref="AR75" si="308">Z75</f>
        <v>0</v>
      </c>
      <c r="AT75" s="17">
        <f t="shared" ref="AT75" si="309">AB75</f>
        <v>0</v>
      </c>
      <c r="AV75" s="17">
        <f t="shared" ref="AV75" si="310">AD75</f>
        <v>0</v>
      </c>
      <c r="AX75" s="17">
        <f t="shared" ref="AX75" si="311">AF75</f>
        <v>0</v>
      </c>
      <c r="AZ75" s="17">
        <f t="shared" ref="AZ75" si="312">AH75</f>
        <v>0</v>
      </c>
    </row>
    <row r="76" spans="2:52" x14ac:dyDescent="0.15">
      <c r="C76" s="16"/>
      <c r="D76" s="29"/>
      <c r="E76" s="29"/>
      <c r="F76" s="29"/>
      <c r="G76" s="29"/>
    </row>
    <row r="77" spans="2:52" ht="69" customHeight="1" x14ac:dyDescent="0.15">
      <c r="B77" s="41">
        <v>10</v>
      </c>
      <c r="C77" s="174" t="str">
        <f>'Ratings Summary'!C18</f>
        <v xml:space="preserve">Demand for coordination (autonomy-related complexity): this indicator covers the amount of autonomy and responsibility that the project, program, or portfolio manager/leader has been given or has taken/shown. This indicator focuses on coordinating, communicating, promoting, and defending the project, program, or portfolio interests with others.
</v>
      </c>
      <c r="D77" s="175"/>
      <c r="E77" s="175"/>
      <c r="F77" s="175"/>
      <c r="G77" s="176"/>
    </row>
    <row r="78" spans="2:52" ht="30" customHeight="1" x14ac:dyDescent="0.15">
      <c r="B78" s="40">
        <f>B77+0.1</f>
        <v>10.1</v>
      </c>
      <c r="C78" s="15" t="s">
        <v>222</v>
      </c>
      <c r="D78" s="30" t="s">
        <v>31</v>
      </c>
      <c r="E78" s="30" t="s">
        <v>30</v>
      </c>
      <c r="F78" s="30" t="s">
        <v>29</v>
      </c>
      <c r="G78" s="30" t="s">
        <v>28</v>
      </c>
      <c r="H78" s="24"/>
      <c r="I78" s="24"/>
      <c r="J78" s="24"/>
      <c r="K78" s="24"/>
      <c r="L78" s="24"/>
      <c r="M78" s="24"/>
      <c r="N78" s="24"/>
      <c r="O78" s="24"/>
      <c r="P78" s="83"/>
      <c r="S78" s="39" t="str">
        <f t="shared" ref="S78:S79" si="313">IF(H78="","",H78)</f>
        <v/>
      </c>
      <c r="T78" s="122"/>
      <c r="U78" s="39" t="str">
        <f t="shared" ref="U78:U79" si="314">IF(I78="","",I78)</f>
        <v/>
      </c>
      <c r="V78" s="122"/>
      <c r="W78" s="39" t="str">
        <f t="shared" ref="W78:W79" si="315">IF(J78="","",J78)</f>
        <v/>
      </c>
      <c r="X78" s="122"/>
      <c r="Y78" s="39" t="str">
        <f t="shared" ref="Y78:Y79" si="316">IF(K78="","",K78)</f>
        <v/>
      </c>
      <c r="Z78" s="122"/>
      <c r="AA78" s="39" t="str">
        <f t="shared" ref="AA78:AA79" si="317">IF(L78="","",L78)</f>
        <v/>
      </c>
      <c r="AB78" s="122"/>
      <c r="AC78" s="39" t="str">
        <f t="shared" ref="AC78:AC79" si="318">IF(M78="","",M78)</f>
        <v/>
      </c>
      <c r="AD78" s="122"/>
      <c r="AE78" s="39" t="str">
        <f t="shared" ref="AE78:AE79" si="319">IF(N78="","",N78)</f>
        <v/>
      </c>
      <c r="AF78" s="122"/>
      <c r="AG78" s="39" t="str">
        <f t="shared" ref="AG78:AG79" si="320">IF(O78="","",O78)</f>
        <v/>
      </c>
      <c r="AH78" s="122"/>
      <c r="AI78" s="83"/>
      <c r="AL78" s="17" t="str">
        <f t="shared" ref="AL78:AL79" si="321">IF(T78="",S78,T78)</f>
        <v/>
      </c>
      <c r="AN78" s="17" t="str">
        <f t="shared" ref="AN78:AN79" si="322">IF(V78="",U78,V78)</f>
        <v/>
      </c>
      <c r="AP78" s="17" t="str">
        <f t="shared" ref="AP78:AP79" si="323">IF(X78="",W78,X78)</f>
        <v/>
      </c>
      <c r="AR78" s="17" t="str">
        <f t="shared" ref="AR78:AR79" si="324">IF(Z78="",Y78,Z78)</f>
        <v/>
      </c>
      <c r="AT78" s="17" t="str">
        <f t="shared" ref="AT78:AT79" si="325">IF(AB78="",AA78,AB78)</f>
        <v/>
      </c>
      <c r="AV78" s="17" t="str">
        <f t="shared" ref="AV78:AV79" si="326">IF(AD78="",AC78,AD78)</f>
        <v/>
      </c>
      <c r="AX78" s="17" t="str">
        <f t="shared" ref="AX78:AX79" si="327">IF(AF78="",AE78,AF78)</f>
        <v/>
      </c>
      <c r="AZ78" s="17" t="str">
        <f t="shared" ref="AZ78:AZ79" si="328">IF(AH78="",AG78,AH78)</f>
        <v/>
      </c>
    </row>
    <row r="79" spans="2:52" ht="30" customHeight="1" x14ac:dyDescent="0.15">
      <c r="B79" s="40">
        <f>B78+0.1</f>
        <v>10.199999999999999</v>
      </c>
      <c r="C79" s="15" t="s">
        <v>221</v>
      </c>
      <c r="D79" s="30" t="s">
        <v>31</v>
      </c>
      <c r="E79" s="30" t="s">
        <v>30</v>
      </c>
      <c r="F79" s="30" t="s">
        <v>29</v>
      </c>
      <c r="G79" s="30" t="s">
        <v>28</v>
      </c>
      <c r="H79" s="24"/>
      <c r="I79" s="24"/>
      <c r="J79" s="24"/>
      <c r="K79" s="24"/>
      <c r="L79" s="24"/>
      <c r="M79" s="24"/>
      <c r="N79" s="24"/>
      <c r="O79" s="24"/>
      <c r="P79" s="83"/>
      <c r="S79" s="39" t="str">
        <f t="shared" si="313"/>
        <v/>
      </c>
      <c r="T79" s="122"/>
      <c r="U79" s="39" t="str">
        <f t="shared" si="314"/>
        <v/>
      </c>
      <c r="V79" s="122"/>
      <c r="W79" s="39" t="str">
        <f t="shared" si="315"/>
        <v/>
      </c>
      <c r="X79" s="122"/>
      <c r="Y79" s="39" t="str">
        <f t="shared" si="316"/>
        <v/>
      </c>
      <c r="Z79" s="122"/>
      <c r="AA79" s="39" t="str">
        <f t="shared" si="317"/>
        <v/>
      </c>
      <c r="AB79" s="122"/>
      <c r="AC79" s="39" t="str">
        <f t="shared" si="318"/>
        <v/>
      </c>
      <c r="AD79" s="122"/>
      <c r="AE79" s="39" t="str">
        <f t="shared" si="319"/>
        <v/>
      </c>
      <c r="AF79" s="122"/>
      <c r="AG79" s="39" t="str">
        <f t="shared" si="320"/>
        <v/>
      </c>
      <c r="AH79" s="122"/>
      <c r="AI79" s="83"/>
      <c r="AL79" s="17" t="str">
        <f t="shared" si="321"/>
        <v/>
      </c>
      <c r="AN79" s="17" t="str">
        <f t="shared" si="322"/>
        <v/>
      </c>
      <c r="AP79" s="17" t="str">
        <f t="shared" si="323"/>
        <v/>
      </c>
      <c r="AR79" s="17" t="str">
        <f t="shared" si="324"/>
        <v/>
      </c>
      <c r="AT79" s="17" t="str">
        <f t="shared" si="325"/>
        <v/>
      </c>
      <c r="AV79" s="17" t="str">
        <f t="shared" si="326"/>
        <v/>
      </c>
      <c r="AX79" s="17" t="str">
        <f t="shared" si="327"/>
        <v/>
      </c>
      <c r="AZ79" s="17" t="str">
        <f t="shared" si="328"/>
        <v/>
      </c>
    </row>
    <row r="80" spans="2:52" s="18" customFormat="1" ht="24" customHeight="1" x14ac:dyDescent="0.15">
      <c r="G80" s="18" t="s">
        <v>130</v>
      </c>
      <c r="H80" s="35" t="str">
        <f t="shared" ref="H80:O80" si="329">IF(SUM(H78:H79)=0,"",ROUNDDOWN(AVERAGE(H78:H79),1))</f>
        <v/>
      </c>
      <c r="I80" s="35" t="str">
        <f t="shared" si="329"/>
        <v/>
      </c>
      <c r="J80" s="35" t="str">
        <f t="shared" si="329"/>
        <v/>
      </c>
      <c r="K80" s="35" t="str">
        <f t="shared" si="329"/>
        <v/>
      </c>
      <c r="L80" s="35" t="str">
        <f t="shared" si="329"/>
        <v/>
      </c>
      <c r="M80" s="35" t="str">
        <f t="shared" si="329"/>
        <v/>
      </c>
      <c r="N80" s="35" t="str">
        <f t="shared" si="329"/>
        <v/>
      </c>
      <c r="O80" s="35" t="str">
        <f t="shared" si="329"/>
        <v/>
      </c>
      <c r="P80" s="84"/>
      <c r="S80" s="35" t="str">
        <f>IF(SUM(S78:S79)=0,"",ROUNDDOWN(AVERAGE(S78:S79),1))</f>
        <v/>
      </c>
      <c r="T80" s="35" t="str">
        <f>AL80</f>
        <v/>
      </c>
      <c r="U80" s="35" t="str">
        <f>IF(SUM(U78:U79)=0,"",ROUNDDOWN(AVERAGE(U78:U79),1))</f>
        <v/>
      </c>
      <c r="V80" s="35" t="str">
        <f>AN80</f>
        <v/>
      </c>
      <c r="W80" s="35" t="str">
        <f>IF(SUM(W78:W79)=0,"",ROUNDDOWN(AVERAGE(W78:W79),1))</f>
        <v/>
      </c>
      <c r="X80" s="35" t="str">
        <f>AP80</f>
        <v/>
      </c>
      <c r="Y80" s="35" t="str">
        <f>IF(SUM(Y78:Y79)=0,"",ROUNDDOWN(AVERAGE(Y78:Y79),1))</f>
        <v/>
      </c>
      <c r="Z80" s="35" t="str">
        <f>AR80</f>
        <v/>
      </c>
      <c r="AA80" s="35" t="str">
        <f>IF(SUM(AA78:AA79)=0,"",ROUNDDOWN(AVERAGE(AA78:AA79),1))</f>
        <v/>
      </c>
      <c r="AB80" s="35" t="str">
        <f>AT80</f>
        <v/>
      </c>
      <c r="AC80" s="35" t="str">
        <f>IF(SUM(AC78:AC79)=0,"",ROUNDDOWN(AVERAGE(AC78:AC79),1))</f>
        <v/>
      </c>
      <c r="AD80" s="35" t="str">
        <f>AV80</f>
        <v/>
      </c>
      <c r="AE80" s="35" t="str">
        <f>IF(SUM(AE78:AE79)=0,"",ROUNDDOWN(AVERAGE(AE78:AE79),1))</f>
        <v/>
      </c>
      <c r="AF80" s="35" t="str">
        <f>AX80</f>
        <v/>
      </c>
      <c r="AG80" s="35" t="str">
        <f>IF(SUM(AG78:AG79)=0,"",ROUNDDOWN(AVERAGE(AG78:AG79),1))</f>
        <v/>
      </c>
      <c r="AH80" s="35" t="str">
        <f>AZ80</f>
        <v/>
      </c>
      <c r="AI80" s="84"/>
      <c r="AK80" s="37"/>
      <c r="AL80" s="37" t="str">
        <f>IF(SUM(AL78:AL79)=0,"",ROUNDDOWN(AVERAGE(AL78:AL79),1))</f>
        <v/>
      </c>
      <c r="AM80" s="37"/>
      <c r="AN80" s="37" t="str">
        <f>IF(SUM(AN78:AN79)=0,"",ROUNDDOWN(AVERAGE(AN78:AN79),1))</f>
        <v/>
      </c>
      <c r="AO80" s="37"/>
      <c r="AP80" s="37" t="str">
        <f>IF(SUM(AP78:AP79)=0,"",ROUNDDOWN(AVERAGE(AP78:AP79),1))</f>
        <v/>
      </c>
      <c r="AQ80" s="37"/>
      <c r="AR80" s="37" t="str">
        <f>IF(SUM(AR78:AR79)=0,"",ROUNDDOWN(AVERAGE(AR78:AR79),1))</f>
        <v/>
      </c>
      <c r="AS80" s="37"/>
      <c r="AT80" s="37" t="str">
        <f>IF(SUM(AT78:AT79)=0,"",ROUNDDOWN(AVERAGE(AT78:AT79),1))</f>
        <v/>
      </c>
      <c r="AU80" s="37"/>
      <c r="AV80" s="37" t="str">
        <f>IF(SUM(AV78:AV79)=0,"",ROUNDDOWN(AVERAGE(AV78:AV79),1))</f>
        <v/>
      </c>
      <c r="AW80" s="37"/>
      <c r="AX80" s="37" t="str">
        <f>IF(SUM(AX78:AX79)=0,"",ROUNDDOWN(AVERAGE(AX78:AX79),1))</f>
        <v/>
      </c>
      <c r="AY80" s="37"/>
      <c r="AZ80" s="37" t="str">
        <f>IF(SUM(AZ78:AZ79)=0,"",ROUNDDOWN(AVERAGE(AZ78:AZ79),1))</f>
        <v/>
      </c>
    </row>
    <row r="81" spans="3:52" ht="24" customHeight="1" x14ac:dyDescent="0.15">
      <c r="C81" s="16"/>
      <c r="D81" s="28"/>
      <c r="E81" s="28"/>
      <c r="F81" s="28"/>
      <c r="G81" s="18" t="s">
        <v>72</v>
      </c>
      <c r="H81" s="24"/>
      <c r="I81" s="24"/>
      <c r="J81" s="24"/>
      <c r="K81" s="24"/>
      <c r="L81" s="24"/>
      <c r="M81" s="24"/>
      <c r="N81" s="24"/>
      <c r="O81" s="24"/>
      <c r="P81" s="85" t="str">
        <f>P$15</f>
        <v>Use these cells to override the calculated ratings.</v>
      </c>
      <c r="S81" s="39" t="str">
        <f t="shared" ref="S81" si="330">IF(H81="","",H81)</f>
        <v/>
      </c>
      <c r="T81" s="122"/>
      <c r="U81" s="39" t="str">
        <f t="shared" ref="U81" si="331">IF(I81="","",I81)</f>
        <v/>
      </c>
      <c r="V81" s="122"/>
      <c r="W81" s="39" t="str">
        <f t="shared" ref="W81" si="332">IF(J81="","",J81)</f>
        <v/>
      </c>
      <c r="X81" s="122"/>
      <c r="Y81" s="39" t="str">
        <f t="shared" ref="Y81" si="333">IF(K81="","",K81)</f>
        <v/>
      </c>
      <c r="Z81" s="122"/>
      <c r="AA81" s="39" t="str">
        <f t="shared" ref="AA81" si="334">IF(L81="","",L81)</f>
        <v/>
      </c>
      <c r="AB81" s="122"/>
      <c r="AC81" s="39" t="str">
        <f t="shared" ref="AC81" si="335">IF(M81="","",M81)</f>
        <v/>
      </c>
      <c r="AD81" s="122"/>
      <c r="AE81" s="39" t="str">
        <f t="shared" ref="AE81" si="336">IF(N81="","",N81)</f>
        <v/>
      </c>
      <c r="AF81" s="122"/>
      <c r="AG81" s="39" t="str">
        <f t="shared" ref="AG81" si="337">IF(O81="","",O81)</f>
        <v/>
      </c>
      <c r="AH81" s="122"/>
      <c r="AI81" s="85" t="str">
        <f>AI$15</f>
        <v>Use these cells to override the calculated ratings.</v>
      </c>
      <c r="AL81" s="17">
        <f>T81</f>
        <v>0</v>
      </c>
      <c r="AN81" s="17">
        <f t="shared" ref="AN81" si="338">V81</f>
        <v>0</v>
      </c>
      <c r="AP81" s="17">
        <f t="shared" ref="AP81" si="339">X81</f>
        <v>0</v>
      </c>
      <c r="AR81" s="17">
        <f t="shared" ref="AR81" si="340">Z81</f>
        <v>0</v>
      </c>
      <c r="AT81" s="17">
        <f t="shared" ref="AT81" si="341">AB81</f>
        <v>0</v>
      </c>
      <c r="AV81" s="17">
        <f t="shared" ref="AV81" si="342">AD81</f>
        <v>0</v>
      </c>
      <c r="AX81" s="17">
        <f t="shared" ref="AX81" si="343">AF81</f>
        <v>0</v>
      </c>
      <c r="AZ81" s="17">
        <f t="shared" ref="AZ81" si="344">AH81</f>
        <v>0</v>
      </c>
    </row>
    <row r="82" spans="3:52" ht="17" customHeight="1" x14ac:dyDescent="0.15"/>
    <row r="83" spans="3:52" ht="17" customHeight="1" x14ac:dyDescent="0.15">
      <c r="E83" s="14" t="s">
        <v>73</v>
      </c>
    </row>
    <row r="84" spans="3:52" ht="17" customHeight="1" x14ac:dyDescent="0.15">
      <c r="F84" s="21" t="s">
        <v>74</v>
      </c>
      <c r="G84" s="17">
        <v>1</v>
      </c>
      <c r="H84" s="20" t="str">
        <f t="shared" ref="H84:O84" si="345">IF(AND(H14="",H15=""),"",IF(H15="",ROUNDDOWN(H14,0),H15))</f>
        <v/>
      </c>
      <c r="I84" s="20" t="str">
        <f t="shared" si="345"/>
        <v/>
      </c>
      <c r="J84" s="20" t="str">
        <f t="shared" si="345"/>
        <v/>
      </c>
      <c r="K84" s="20" t="str">
        <f t="shared" si="345"/>
        <v/>
      </c>
      <c r="L84" s="20" t="str">
        <f t="shared" si="345"/>
        <v/>
      </c>
      <c r="M84" s="20" t="str">
        <f t="shared" si="345"/>
        <v/>
      </c>
      <c r="N84" s="20" t="str">
        <f t="shared" si="345"/>
        <v/>
      </c>
      <c r="O84" s="20" t="str">
        <f t="shared" si="345"/>
        <v/>
      </c>
      <c r="S84" s="49" t="str">
        <f>IF(S14="","",IF(S15="",ROUNDDOWN(S14,0),S15))</f>
        <v/>
      </c>
      <c r="T84" s="123" t="str">
        <f>IF(AL84=S84,"",AL84)</f>
        <v/>
      </c>
      <c r="U84" s="49" t="str">
        <f>IF(U14="","",IF(U15="",ROUNDDOWN(U14,0),U15))</f>
        <v/>
      </c>
      <c r="V84" s="123" t="str">
        <f t="shared" ref="V84:V93" si="346">IF(AN84=U84,"",AN84)</f>
        <v/>
      </c>
      <c r="W84" s="49" t="str">
        <f>IF(W14="","",IF(W15="",ROUNDDOWN(W14,0),W15))</f>
        <v/>
      </c>
      <c r="X84" s="123" t="str">
        <f t="shared" ref="X84:X93" si="347">IF(AP84=W84,"",AP84)</f>
        <v/>
      </c>
      <c r="Y84" s="49" t="str">
        <f>IF(Y14="","",IF(Y15="",ROUNDDOWN(Y14,0),Y15))</f>
        <v/>
      </c>
      <c r="Z84" s="123" t="str">
        <f t="shared" ref="Z84:Z93" si="348">IF(AR84=Y84,"",AR84)</f>
        <v/>
      </c>
      <c r="AA84" s="49" t="str">
        <f>IF(AA14="","",IF(AA15="",ROUNDDOWN(AA14,0),AA15))</f>
        <v/>
      </c>
      <c r="AB84" s="123" t="str">
        <f t="shared" ref="AB84:AB93" si="349">IF(AT84=AA84,"",AT84)</f>
        <v/>
      </c>
      <c r="AC84" s="49" t="str">
        <f>IF(AC14="","",IF(AC15="",ROUNDDOWN(AC14,0),AC15))</f>
        <v/>
      </c>
      <c r="AD84" s="123" t="str">
        <f t="shared" ref="AD84:AD93" si="350">IF(AV84=AC84,"",AV84)</f>
        <v/>
      </c>
      <c r="AE84" s="49" t="str">
        <f>IF(AE14="","",IF(AE15="",ROUNDDOWN(AE14,0),AE15))</f>
        <v/>
      </c>
      <c r="AF84" s="123" t="str">
        <f t="shared" ref="AF84:AF93" si="351">IF(AX84=AE84,"",AX84)</f>
        <v/>
      </c>
      <c r="AG84" s="49" t="str">
        <f>IF(AG14="","",IF(AG15="",ROUNDDOWN(AG14,0),AG15))</f>
        <v/>
      </c>
      <c r="AH84" s="123" t="str">
        <f t="shared" ref="AH84:AH93" si="352">IF(AZ84=AG84,"",AZ84)</f>
        <v/>
      </c>
      <c r="AL84" s="20" t="str">
        <f>IF(AND(T14="",T15=""),"",IF(T15&gt;0,T15,ROUNDDOWN(T14,0)))</f>
        <v/>
      </c>
      <c r="AN84" s="20" t="str">
        <f>IF(AND(V14="",V15=""),"",IF(V15&gt;0,V15,ROUNDDOWN(V14,0)))</f>
        <v/>
      </c>
      <c r="AP84" s="20" t="str">
        <f>IF(AND(X14="",X15=""),"",IF(X15&gt;0,X15,ROUNDDOWN(X14,0)))</f>
        <v/>
      </c>
      <c r="AR84" s="20" t="str">
        <f>IF(AND(Z14="",Z15=""),"",IF(Z15&gt;0,Z15,ROUNDDOWN(Z14,0)))</f>
        <v/>
      </c>
      <c r="AT84" s="20" t="str">
        <f>IF(AND(AB14="",AB15=""),"",IF(AB15&gt;0,AB15,ROUNDDOWN(AB14,0)))</f>
        <v/>
      </c>
      <c r="AV84" s="20" t="str">
        <f>IF(AND(AD14="",AD15=""),"",IF(AD15&gt;0,AD15,ROUNDDOWN(AD14,0)))</f>
        <v/>
      </c>
      <c r="AX84" s="20" t="str">
        <f>IF(AND(AF14="",AF15=""),"",IF(AF15&gt;0,AF15,ROUNDDOWN(AF14,0)))</f>
        <v/>
      </c>
      <c r="AZ84" s="20" t="str">
        <f>IF(AND(AH14="",AH15=""),"",IF(AH15&gt;0,AH15,ROUNDDOWN(AH14,0)))</f>
        <v/>
      </c>
    </row>
    <row r="85" spans="3:52" ht="17" customHeight="1" x14ac:dyDescent="0.15">
      <c r="F85" s="21" t="s">
        <v>74</v>
      </c>
      <c r="G85" s="17">
        <f>1+G84</f>
        <v>2</v>
      </c>
      <c r="H85" s="20" t="str">
        <f t="shared" ref="H85:O85" si="353">IF(AND(H22="",H21=""),"",IF(H22="",ROUNDDOWN(H21,0),H22))</f>
        <v/>
      </c>
      <c r="I85" s="20" t="str">
        <f t="shared" si="353"/>
        <v/>
      </c>
      <c r="J85" s="20" t="str">
        <f t="shared" si="353"/>
        <v/>
      </c>
      <c r="K85" s="20" t="str">
        <f t="shared" si="353"/>
        <v/>
      </c>
      <c r="L85" s="20" t="str">
        <f t="shared" si="353"/>
        <v/>
      </c>
      <c r="M85" s="20" t="str">
        <f t="shared" si="353"/>
        <v/>
      </c>
      <c r="N85" s="20" t="str">
        <f t="shared" si="353"/>
        <v/>
      </c>
      <c r="O85" s="20" t="str">
        <f t="shared" si="353"/>
        <v/>
      </c>
      <c r="S85" s="44" t="str">
        <f>IF(S21="","",IF(S22="",ROUNDDOWN(S21,0),S22))</f>
        <v/>
      </c>
      <c r="T85" s="124" t="str">
        <f t="shared" ref="T85:T93" si="354">IF(AL85=S85,"",AL85)</f>
        <v/>
      </c>
      <c r="U85" s="44" t="str">
        <f>IF(U21="","",IF(U22="",ROUNDDOWN(U21,0),U22))</f>
        <v/>
      </c>
      <c r="V85" s="124" t="str">
        <f t="shared" si="346"/>
        <v/>
      </c>
      <c r="W85" s="44" t="str">
        <f>IF(W21="","",IF(W22="",ROUNDDOWN(W21,0),W22))</f>
        <v/>
      </c>
      <c r="X85" s="124" t="str">
        <f t="shared" si="347"/>
        <v/>
      </c>
      <c r="Y85" s="44" t="str">
        <f>IF(Y21="","",IF(Y22="",ROUNDDOWN(Y21,0),Y22))</f>
        <v/>
      </c>
      <c r="Z85" s="124" t="str">
        <f t="shared" si="348"/>
        <v/>
      </c>
      <c r="AA85" s="44" t="str">
        <f>IF(AA21="","",IF(AA22="",ROUNDDOWN(AA21,0),AA22))</f>
        <v/>
      </c>
      <c r="AB85" s="124" t="str">
        <f t="shared" si="349"/>
        <v/>
      </c>
      <c r="AC85" s="44" t="str">
        <f>IF(AC21="","",IF(AC22="",ROUNDDOWN(AC21,0),AC22))</f>
        <v/>
      </c>
      <c r="AD85" s="124" t="str">
        <f t="shared" si="350"/>
        <v/>
      </c>
      <c r="AE85" s="44" t="str">
        <f>IF(AE21="","",IF(AE22="",ROUNDDOWN(AE21,0),AE22))</f>
        <v/>
      </c>
      <c r="AF85" s="124" t="str">
        <f t="shared" si="351"/>
        <v/>
      </c>
      <c r="AG85" s="44" t="str">
        <f>IF(AG21="","",IF(AG22="",ROUNDDOWN(AG21,0),AG22))</f>
        <v/>
      </c>
      <c r="AH85" s="124" t="str">
        <f t="shared" si="352"/>
        <v/>
      </c>
      <c r="AL85" s="20" t="str">
        <f>IF(AND(T22="",T21=""),"",IF(T22&gt;0,T22,ROUNDDOWN(T21,0)))</f>
        <v/>
      </c>
      <c r="AN85" s="20" t="str">
        <f>IF(AND(V22="",V21=""),"",IF(V22&gt;0,V22,ROUNDDOWN(V21,0)))</f>
        <v/>
      </c>
      <c r="AP85" s="20" t="str">
        <f>IF(AND(X22="",X21=""),"",IF(X22&gt;0,X22,ROUNDDOWN(X21,0)))</f>
        <v/>
      </c>
      <c r="AR85" s="20" t="str">
        <f>IF(AND(Z22="",Z21=""),"",IF(Z22&gt;0,Z22,ROUNDDOWN(Z21,0)))</f>
        <v/>
      </c>
      <c r="AT85" s="20" t="str">
        <f>IF(AND(AB22="",AB21=""),"",IF(AB22&gt;0,AB22,ROUNDDOWN(AB21,0)))</f>
        <v/>
      </c>
      <c r="AV85" s="20" t="str">
        <f>IF(AND(AD22="",AD21=""),"",IF(AD22&gt;0,AD22,ROUNDDOWN(AD21,0)))</f>
        <v/>
      </c>
      <c r="AX85" s="20" t="str">
        <f>IF(AND(AF22="",AF21=""),"",IF(AF22&gt;0,AF22,ROUNDDOWN(AF21,0)))</f>
        <v/>
      </c>
      <c r="AZ85" s="20" t="str">
        <f>IF(AND(AH22="",AH21=""),"",IF(AH22&gt;0,AH22,ROUNDDOWN(AH21,0)))</f>
        <v/>
      </c>
    </row>
    <row r="86" spans="3:52" ht="17" customHeight="1" x14ac:dyDescent="0.15">
      <c r="F86" s="21" t="s">
        <v>74</v>
      </c>
      <c r="G86" s="17">
        <f t="shared" ref="G86:G93" si="355">1+G85</f>
        <v>3</v>
      </c>
      <c r="H86" s="20" t="str">
        <f t="shared" ref="H86:O86" si="356">IF(AND(H31="",H30=""),"",IF(H31="",ROUNDDOWN(H30,0),H31))</f>
        <v/>
      </c>
      <c r="I86" s="20" t="str">
        <f t="shared" si="356"/>
        <v/>
      </c>
      <c r="J86" s="20" t="str">
        <f t="shared" si="356"/>
        <v/>
      </c>
      <c r="K86" s="20" t="str">
        <f t="shared" si="356"/>
        <v/>
      </c>
      <c r="L86" s="20" t="str">
        <f t="shared" si="356"/>
        <v/>
      </c>
      <c r="M86" s="20" t="str">
        <f t="shared" si="356"/>
        <v/>
      </c>
      <c r="N86" s="20" t="str">
        <f t="shared" si="356"/>
        <v/>
      </c>
      <c r="O86" s="20" t="str">
        <f t="shared" si="356"/>
        <v/>
      </c>
      <c r="S86" s="44" t="str">
        <f>IF(S30="","",IF(S31="",ROUNDDOWN(S30,0),S31))</f>
        <v/>
      </c>
      <c r="T86" s="124" t="str">
        <f t="shared" si="354"/>
        <v/>
      </c>
      <c r="U86" s="44" t="str">
        <f>IF(U30="","",IF(U31="",ROUNDDOWN(U30,0),U31))</f>
        <v/>
      </c>
      <c r="V86" s="124" t="str">
        <f t="shared" si="346"/>
        <v/>
      </c>
      <c r="W86" s="44" t="str">
        <f>IF(W30="","",IF(W31="",ROUNDDOWN(W30,0),W31))</f>
        <v/>
      </c>
      <c r="X86" s="124" t="str">
        <f t="shared" si="347"/>
        <v/>
      </c>
      <c r="Y86" s="44" t="str">
        <f>IF(Y30="","",IF(Y31="",ROUNDDOWN(Y30,0),Y31))</f>
        <v/>
      </c>
      <c r="Z86" s="124" t="str">
        <f t="shared" si="348"/>
        <v/>
      </c>
      <c r="AA86" s="44" t="str">
        <f>IF(AA30="","",IF(AA31="",ROUNDDOWN(AA30,0),AA31))</f>
        <v/>
      </c>
      <c r="AB86" s="124" t="str">
        <f t="shared" si="349"/>
        <v/>
      </c>
      <c r="AC86" s="44" t="str">
        <f>IF(AC30="","",IF(AC31="",ROUNDDOWN(AC30,0),AC31))</f>
        <v/>
      </c>
      <c r="AD86" s="124" t="str">
        <f t="shared" si="350"/>
        <v/>
      </c>
      <c r="AE86" s="44" t="str">
        <f>IF(AE30="","",IF(AE31="",ROUNDDOWN(AE30,0),AE31))</f>
        <v/>
      </c>
      <c r="AF86" s="124" t="str">
        <f t="shared" si="351"/>
        <v/>
      </c>
      <c r="AG86" s="44" t="str">
        <f>IF(AG30="","",IF(AG31="",ROUNDDOWN(AG30,0),AG31))</f>
        <v/>
      </c>
      <c r="AH86" s="124" t="str">
        <f t="shared" si="352"/>
        <v/>
      </c>
      <c r="AL86" s="20" t="str">
        <f>IF(AND(T31="",T30=""),"",IF(T31&gt;0,T31,ROUNDDOWN(T30,0)))</f>
        <v/>
      </c>
      <c r="AN86" s="20" t="str">
        <f>IF(AND(V31="",V30=""),"",IF(V31&gt;0,V31,ROUNDDOWN(V30,0)))</f>
        <v/>
      </c>
      <c r="AP86" s="20" t="str">
        <f>IF(AND(X31="",X30=""),"",IF(X31&gt;0,X31,ROUNDDOWN(X30,0)))</f>
        <v/>
      </c>
      <c r="AR86" s="20" t="str">
        <f>IF(AND(Z31="",Z30=""),"",IF(Z31&gt;0,Z31,ROUNDDOWN(Z30,0)))</f>
        <v/>
      </c>
      <c r="AT86" s="20" t="str">
        <f>IF(AND(AB31="",AB30=""),"",IF(AB31&gt;0,AB31,ROUNDDOWN(AB30,0)))</f>
        <v/>
      </c>
      <c r="AV86" s="20" t="str">
        <f>IF(AND(AD31="",AD30=""),"",IF(AD31&gt;0,AD31,ROUNDDOWN(AD30,0)))</f>
        <v/>
      </c>
      <c r="AX86" s="20" t="str">
        <f>IF(AND(AF31="",AF30=""),"",IF(AF31&gt;0,AF31,ROUNDDOWN(AF30,0)))</f>
        <v/>
      </c>
      <c r="AZ86" s="20" t="str">
        <f>IF(AND(AH31="",AH30=""),"",IF(AH31&gt;0,AH31,ROUNDDOWN(AH30,0)))</f>
        <v/>
      </c>
    </row>
    <row r="87" spans="3:52" ht="17" customHeight="1" x14ac:dyDescent="0.15">
      <c r="F87" s="21" t="s">
        <v>74</v>
      </c>
      <c r="G87" s="17">
        <f t="shared" si="355"/>
        <v>4</v>
      </c>
      <c r="H87" s="20" t="str">
        <f t="shared" ref="H87:O87" si="357">IF(AND(H38="",H37=""),"",IF(H38="",ROUNDDOWN(H37,0),H38))</f>
        <v/>
      </c>
      <c r="I87" s="20" t="str">
        <f t="shared" si="357"/>
        <v/>
      </c>
      <c r="J87" s="20" t="str">
        <f t="shared" si="357"/>
        <v/>
      </c>
      <c r="K87" s="20" t="str">
        <f t="shared" si="357"/>
        <v/>
      </c>
      <c r="L87" s="20" t="str">
        <f t="shared" si="357"/>
        <v/>
      </c>
      <c r="M87" s="20" t="str">
        <f t="shared" si="357"/>
        <v/>
      </c>
      <c r="N87" s="20" t="str">
        <f t="shared" si="357"/>
        <v/>
      </c>
      <c r="O87" s="20" t="str">
        <f t="shared" si="357"/>
        <v/>
      </c>
      <c r="S87" s="44" t="str">
        <f>IF(S37="","",IF(S38="",ROUNDDOWN(S37,0),S38))</f>
        <v/>
      </c>
      <c r="T87" s="124" t="str">
        <f t="shared" si="354"/>
        <v/>
      </c>
      <c r="U87" s="44" t="str">
        <f>IF(U37="","",IF(U38="",ROUNDDOWN(U37,0),U38))</f>
        <v/>
      </c>
      <c r="V87" s="124" t="str">
        <f t="shared" si="346"/>
        <v/>
      </c>
      <c r="W87" s="44" t="str">
        <f>IF(W37="","",IF(W38="",ROUNDDOWN(W37,0),W38))</f>
        <v/>
      </c>
      <c r="X87" s="124" t="str">
        <f t="shared" si="347"/>
        <v/>
      </c>
      <c r="Y87" s="44" t="str">
        <f>IF(Y37="","",IF(Y38="",ROUNDDOWN(Y37,0),Y38))</f>
        <v/>
      </c>
      <c r="Z87" s="124" t="str">
        <f t="shared" si="348"/>
        <v/>
      </c>
      <c r="AA87" s="44" t="str">
        <f>IF(AA37="","",IF(AA38="",ROUNDDOWN(AA37,0),AA38))</f>
        <v/>
      </c>
      <c r="AB87" s="124" t="str">
        <f t="shared" si="349"/>
        <v/>
      </c>
      <c r="AC87" s="44" t="str">
        <f>IF(AC37="","",IF(AC38="",ROUNDDOWN(AC37,0),AC38))</f>
        <v/>
      </c>
      <c r="AD87" s="124" t="str">
        <f t="shared" si="350"/>
        <v/>
      </c>
      <c r="AE87" s="44" t="str">
        <f>IF(AE37="","",IF(AE38="",ROUNDDOWN(AE37,0),AE38))</f>
        <v/>
      </c>
      <c r="AF87" s="124" t="str">
        <f t="shared" si="351"/>
        <v/>
      </c>
      <c r="AG87" s="44" t="str">
        <f>IF(AG37="","",IF(AG38="",ROUNDDOWN(AG37,0),AG38))</f>
        <v/>
      </c>
      <c r="AH87" s="124" t="str">
        <f t="shared" si="352"/>
        <v/>
      </c>
      <c r="AL87" s="20" t="str">
        <f>IF(AND(T38="",T37=""),"",IF(T38&gt;0,T38,ROUNDDOWN(T37,0)))</f>
        <v/>
      </c>
      <c r="AN87" s="20" t="str">
        <f>IF(AND(V38="",V37=""),"",IF(V38&gt;0,V38,ROUNDDOWN(V37,0)))</f>
        <v/>
      </c>
      <c r="AP87" s="20" t="str">
        <f>IF(AND(X38="",X37=""),"",IF(X38&gt;0,X38,ROUNDDOWN(X37,0)))</f>
        <v/>
      </c>
      <c r="AR87" s="20" t="str">
        <f>IF(AND(Z38="",Z37=""),"",IF(Z38&gt;0,Z38,ROUNDDOWN(Z37,0)))</f>
        <v/>
      </c>
      <c r="AT87" s="20" t="str">
        <f>IF(AND(AB38="",AB37=""),"",IF(AB38&gt;0,AB38,ROUNDDOWN(AB37,0)))</f>
        <v/>
      </c>
      <c r="AV87" s="20" t="str">
        <f>IF(AND(AD38="",AD37=""),"",IF(AD38&gt;0,AD38,ROUNDDOWN(AD37,0)))</f>
        <v/>
      </c>
      <c r="AX87" s="20" t="str">
        <f>IF(AND(AF38="",AF37=""),"",IF(AF38&gt;0,AF38,ROUNDDOWN(AF37,0)))</f>
        <v/>
      </c>
      <c r="AZ87" s="20" t="str">
        <f>IF(AND(AH38="",AH37=""),"",IF(AH38&gt;0,AH38,ROUNDDOWN(AH37,0)))</f>
        <v/>
      </c>
    </row>
    <row r="88" spans="3:52" ht="17" customHeight="1" x14ac:dyDescent="0.15">
      <c r="F88" s="21" t="s">
        <v>74</v>
      </c>
      <c r="G88" s="17">
        <f t="shared" si="355"/>
        <v>5</v>
      </c>
      <c r="H88" s="20" t="str">
        <f t="shared" ref="H88:O88" si="358">IF(AND(H46="",H45=""),"",IF(H46="",ROUNDDOWN(H45,0),H46))</f>
        <v/>
      </c>
      <c r="I88" s="20" t="str">
        <f t="shared" si="358"/>
        <v/>
      </c>
      <c r="J88" s="20" t="str">
        <f t="shared" si="358"/>
        <v/>
      </c>
      <c r="K88" s="20" t="str">
        <f t="shared" si="358"/>
        <v/>
      </c>
      <c r="L88" s="20" t="str">
        <f t="shared" si="358"/>
        <v/>
      </c>
      <c r="M88" s="20" t="str">
        <f t="shared" si="358"/>
        <v/>
      </c>
      <c r="N88" s="20" t="str">
        <f t="shared" si="358"/>
        <v/>
      </c>
      <c r="O88" s="20" t="str">
        <f t="shared" si="358"/>
        <v/>
      </c>
      <c r="S88" s="44" t="str">
        <f>IF(S45="","",IF(S46="",ROUNDDOWN(S45,0),S46))</f>
        <v/>
      </c>
      <c r="T88" s="124" t="str">
        <f t="shared" si="354"/>
        <v/>
      </c>
      <c r="U88" s="44" t="str">
        <f>IF(U45="","",IF(U46="",ROUNDDOWN(U45,0),U46))</f>
        <v/>
      </c>
      <c r="V88" s="124" t="str">
        <f t="shared" si="346"/>
        <v/>
      </c>
      <c r="W88" s="44" t="str">
        <f>IF(W45="","",IF(W46="",ROUNDDOWN(W45,0),W46))</f>
        <v/>
      </c>
      <c r="X88" s="124" t="str">
        <f t="shared" si="347"/>
        <v/>
      </c>
      <c r="Y88" s="44" t="str">
        <f>IF(Y45="","",IF(Y46="",ROUNDDOWN(Y45,0),Y46))</f>
        <v/>
      </c>
      <c r="Z88" s="124" t="str">
        <f t="shared" si="348"/>
        <v/>
      </c>
      <c r="AA88" s="44" t="str">
        <f>IF(AA45="","",IF(AA46="",ROUNDDOWN(AA45,0),AA46))</f>
        <v/>
      </c>
      <c r="AB88" s="124" t="str">
        <f t="shared" si="349"/>
        <v/>
      </c>
      <c r="AC88" s="44" t="str">
        <f>IF(AC45="","",IF(AC46="",ROUNDDOWN(AC45,0),AC46))</f>
        <v/>
      </c>
      <c r="AD88" s="124" t="str">
        <f t="shared" si="350"/>
        <v/>
      </c>
      <c r="AE88" s="44" t="str">
        <f>IF(AE45="","",IF(AE46="",ROUNDDOWN(AE45,0),AE46))</f>
        <v/>
      </c>
      <c r="AF88" s="124" t="str">
        <f t="shared" si="351"/>
        <v/>
      </c>
      <c r="AG88" s="44" t="str">
        <f>IF(AG45="","",IF(AG46="",ROUNDDOWN(AG45,0),AG46))</f>
        <v/>
      </c>
      <c r="AH88" s="124" t="str">
        <f t="shared" si="352"/>
        <v/>
      </c>
      <c r="AL88" s="20" t="str">
        <f>IF(AND(T46="",T45=""),"",IF(T46&gt;0,T46,ROUNDDOWN(T45,0)))</f>
        <v/>
      </c>
      <c r="AN88" s="20" t="str">
        <f>IF(AND(V46="",V45=""),"",IF(V46&gt;0,V46,ROUNDDOWN(V45,0)))</f>
        <v/>
      </c>
      <c r="AP88" s="20" t="str">
        <f>IF(AND(X46="",X45=""),"",IF(X46&gt;0,X46,ROUNDDOWN(X45,0)))</f>
        <v/>
      </c>
      <c r="AR88" s="20" t="str">
        <f>IF(AND(Z46="",Z45=""),"",IF(Z46&gt;0,Z46,ROUNDDOWN(Z45,0)))</f>
        <v/>
      </c>
      <c r="AT88" s="20" t="str">
        <f>IF(AND(AB46="",AB45=""),"",IF(AB46&gt;0,AB46,ROUNDDOWN(AB45,0)))</f>
        <v/>
      </c>
      <c r="AV88" s="20" t="str">
        <f>IF(AND(AD46="",AD45=""),"",IF(AD46&gt;0,AD46,ROUNDDOWN(AD45,0)))</f>
        <v/>
      </c>
      <c r="AX88" s="20" t="str">
        <f>IF(AND(AF46="",AF45=""),"",IF(AF46&gt;0,AF46,ROUNDDOWN(AF45,0)))</f>
        <v/>
      </c>
      <c r="AZ88" s="20" t="str">
        <f>IF(AND(AH46="",AH45=""),"",IF(AH46&gt;0,AH46,ROUNDDOWN(AH45,0)))</f>
        <v/>
      </c>
    </row>
    <row r="89" spans="3:52" ht="17" customHeight="1" x14ac:dyDescent="0.15">
      <c r="F89" s="21" t="s">
        <v>74</v>
      </c>
      <c r="G89" s="17">
        <f t="shared" si="355"/>
        <v>6</v>
      </c>
      <c r="H89" s="20" t="str">
        <f t="shared" ref="H89:O89" si="359">IF(AND(H53="",H52=""),"",IF(H53="",ROUNDDOWN(H52,0),H53))</f>
        <v/>
      </c>
      <c r="I89" s="20" t="str">
        <f t="shared" si="359"/>
        <v/>
      </c>
      <c r="J89" s="20" t="str">
        <f t="shared" si="359"/>
        <v/>
      </c>
      <c r="K89" s="20" t="str">
        <f t="shared" si="359"/>
        <v/>
      </c>
      <c r="L89" s="20" t="str">
        <f t="shared" si="359"/>
        <v/>
      </c>
      <c r="M89" s="20" t="str">
        <f t="shared" si="359"/>
        <v/>
      </c>
      <c r="N89" s="20" t="str">
        <f t="shared" si="359"/>
        <v/>
      </c>
      <c r="O89" s="20" t="str">
        <f t="shared" si="359"/>
        <v/>
      </c>
      <c r="S89" s="44" t="str">
        <f>IF(S52="","",IF(S53="",ROUNDDOWN(S52,0),S53))</f>
        <v/>
      </c>
      <c r="T89" s="124" t="str">
        <f t="shared" si="354"/>
        <v/>
      </c>
      <c r="U89" s="44" t="str">
        <f>IF(U52="","",IF(U53="",ROUNDDOWN(U52,0),U53))</f>
        <v/>
      </c>
      <c r="V89" s="124" t="str">
        <f t="shared" si="346"/>
        <v/>
      </c>
      <c r="W89" s="44" t="str">
        <f>IF(W52="","",IF(W53="",ROUNDDOWN(W52,0),W53))</f>
        <v/>
      </c>
      <c r="X89" s="124" t="str">
        <f t="shared" si="347"/>
        <v/>
      </c>
      <c r="Y89" s="44" t="str">
        <f>IF(Y52="","",IF(Y53="",ROUNDDOWN(Y52,0),Y53))</f>
        <v/>
      </c>
      <c r="Z89" s="124" t="str">
        <f t="shared" si="348"/>
        <v/>
      </c>
      <c r="AA89" s="44" t="str">
        <f>IF(AA52="","",IF(AA53="",ROUNDDOWN(AA52,0),AA53))</f>
        <v/>
      </c>
      <c r="AB89" s="124" t="str">
        <f t="shared" si="349"/>
        <v/>
      </c>
      <c r="AC89" s="44" t="str">
        <f>IF(AC52="","",IF(AC53="",ROUNDDOWN(AC52,0),AC53))</f>
        <v/>
      </c>
      <c r="AD89" s="124" t="str">
        <f t="shared" si="350"/>
        <v/>
      </c>
      <c r="AE89" s="44" t="str">
        <f>IF(AE52="","",IF(AE53="",ROUNDDOWN(AE52,0),AE53))</f>
        <v/>
      </c>
      <c r="AF89" s="124" t="str">
        <f t="shared" si="351"/>
        <v/>
      </c>
      <c r="AG89" s="44" t="str">
        <f>IF(AG52="","",IF(AG53="",ROUNDDOWN(AG52,0),AG53))</f>
        <v/>
      </c>
      <c r="AH89" s="124" t="str">
        <f t="shared" si="352"/>
        <v/>
      </c>
      <c r="AL89" s="20" t="str">
        <f>IF(AND(T53="",T52=""),"",IF(T53&gt;0,T53,ROUNDDOWN(T52,0)))</f>
        <v/>
      </c>
      <c r="AN89" s="20" t="str">
        <f>IF(AND(V53="",V52=""),"",IF(V53&gt;0,V53,ROUNDDOWN(V52,0)))</f>
        <v/>
      </c>
      <c r="AP89" s="20" t="str">
        <f>IF(AND(X53="",X52=""),"",IF(X53&gt;0,X53,ROUNDDOWN(X52,0)))</f>
        <v/>
      </c>
      <c r="AR89" s="20" t="str">
        <f>IF(AND(Z53="",Z52=""),"",IF(Z53&gt;0,Z53,ROUNDDOWN(Z52,0)))</f>
        <v/>
      </c>
      <c r="AT89" s="20" t="str">
        <f>IF(AND(AB53="",AB52=""),"",IF(AB53&gt;0,AB53,ROUNDDOWN(AB52,0)))</f>
        <v/>
      </c>
      <c r="AV89" s="20" t="str">
        <f>IF(AND(AD53="",AD52=""),"",IF(AD53&gt;0,AD53,ROUNDDOWN(AD52,0)))</f>
        <v/>
      </c>
      <c r="AX89" s="20" t="str">
        <f>IF(AND(AF53="",AF52=""),"",IF(AF53&gt;0,AF53,ROUNDDOWN(AF52,0)))</f>
        <v/>
      </c>
      <c r="AZ89" s="20" t="str">
        <f>IF(AND(AH53="",AH52=""),"",IF(AH53&gt;0,AH53,ROUNDDOWN(AH52,0)))</f>
        <v/>
      </c>
    </row>
    <row r="90" spans="3:52" ht="17" customHeight="1" x14ac:dyDescent="0.15">
      <c r="F90" s="21" t="s">
        <v>74</v>
      </c>
      <c r="G90" s="17">
        <f t="shared" si="355"/>
        <v>7</v>
      </c>
      <c r="H90" s="20" t="str">
        <f t="shared" ref="H90:O90" si="360">IF(AND(H61="",H60=""),"",IF(H61="",ROUNDDOWN(H60,0),H61))</f>
        <v/>
      </c>
      <c r="I90" s="20" t="str">
        <f t="shared" si="360"/>
        <v/>
      </c>
      <c r="J90" s="20" t="str">
        <f t="shared" si="360"/>
        <v/>
      </c>
      <c r="K90" s="20" t="str">
        <f t="shared" si="360"/>
        <v/>
      </c>
      <c r="L90" s="20" t="str">
        <f t="shared" si="360"/>
        <v/>
      </c>
      <c r="M90" s="20" t="str">
        <f t="shared" si="360"/>
        <v/>
      </c>
      <c r="N90" s="20" t="str">
        <f t="shared" si="360"/>
        <v/>
      </c>
      <c r="O90" s="20" t="str">
        <f t="shared" si="360"/>
        <v/>
      </c>
      <c r="S90" s="44" t="str">
        <f>IF(S60="","",IF(S61="",ROUNDDOWN(S60,0),S61))</f>
        <v/>
      </c>
      <c r="T90" s="124" t="str">
        <f t="shared" si="354"/>
        <v/>
      </c>
      <c r="U90" s="44" t="str">
        <f>IF(U60="","",IF(U61="",ROUNDDOWN(U60,0),U61))</f>
        <v/>
      </c>
      <c r="V90" s="124" t="str">
        <f t="shared" si="346"/>
        <v/>
      </c>
      <c r="W90" s="44" t="str">
        <f>IF(W60="","",IF(W61="",ROUNDDOWN(W60,0),W61))</f>
        <v/>
      </c>
      <c r="X90" s="124" t="str">
        <f t="shared" si="347"/>
        <v/>
      </c>
      <c r="Y90" s="44" t="str">
        <f>IF(Y60="","",IF(Y61="",ROUNDDOWN(Y60,0),Y61))</f>
        <v/>
      </c>
      <c r="Z90" s="124" t="str">
        <f t="shared" si="348"/>
        <v/>
      </c>
      <c r="AA90" s="44" t="str">
        <f>IF(AA60="","",IF(AA61="",ROUNDDOWN(AA60,0),AA61))</f>
        <v/>
      </c>
      <c r="AB90" s="124" t="str">
        <f t="shared" si="349"/>
        <v/>
      </c>
      <c r="AC90" s="44" t="str">
        <f>IF(AC60="","",IF(AC61="",ROUNDDOWN(AC60,0),AC61))</f>
        <v/>
      </c>
      <c r="AD90" s="124" t="str">
        <f t="shared" si="350"/>
        <v/>
      </c>
      <c r="AE90" s="44" t="str">
        <f>IF(AE60="","",IF(AE61="",ROUNDDOWN(AE60,0),AE61))</f>
        <v/>
      </c>
      <c r="AF90" s="124" t="str">
        <f t="shared" si="351"/>
        <v/>
      </c>
      <c r="AG90" s="44" t="str">
        <f>IF(AG60="","",IF(AG61="",ROUNDDOWN(AG60,0),AG61))</f>
        <v/>
      </c>
      <c r="AH90" s="124" t="str">
        <f t="shared" si="352"/>
        <v/>
      </c>
      <c r="AL90" s="20" t="str">
        <f>IF(AND(T61="",T60=""),"",IF(T61&gt;0,T61,ROUNDDOWN(T60,0)))</f>
        <v/>
      </c>
      <c r="AN90" s="20" t="str">
        <f>IF(AND(V61="",V60=""),"",IF(V61&gt;0,V61,ROUNDDOWN(V60,0)))</f>
        <v/>
      </c>
      <c r="AP90" s="20" t="str">
        <f>IF(AND(X61="",X60=""),"",IF(X61&gt;0,X61,ROUNDDOWN(X60,0)))</f>
        <v/>
      </c>
      <c r="AR90" s="20" t="str">
        <f>IF(AND(Z61="",Z60=""),"",IF(Z61&gt;0,Z61,ROUNDDOWN(Z60,0)))</f>
        <v/>
      </c>
      <c r="AT90" s="20" t="str">
        <f>IF(AND(AB61="",AB60=""),"",IF(AB61&gt;0,AB61,ROUNDDOWN(AB60,0)))</f>
        <v/>
      </c>
      <c r="AV90" s="20" t="str">
        <f>IF(AND(AD61="",AD60=""),"",IF(AD61&gt;0,AD61,ROUNDDOWN(AD60,0)))</f>
        <v/>
      </c>
      <c r="AX90" s="20" t="str">
        <f>IF(AND(AF61="",AF60=""),"",IF(AF61&gt;0,AF61,ROUNDDOWN(AF60,0)))</f>
        <v/>
      </c>
      <c r="AZ90" s="20" t="str">
        <f>IF(AND(AH61="",AH60=""),"",IF(AH61&gt;0,AH61,ROUNDDOWN(AH60,0)))</f>
        <v/>
      </c>
    </row>
    <row r="91" spans="3:52" ht="17" customHeight="1" x14ac:dyDescent="0.15">
      <c r="F91" s="21" t="s">
        <v>74</v>
      </c>
      <c r="G91" s="17">
        <f t="shared" si="355"/>
        <v>8</v>
      </c>
      <c r="H91" s="20" t="str">
        <f t="shared" ref="H91:O91" si="361">IF(AND(H68="",H67=""),"",IF(H68="",ROUNDDOWN(H67,0),H68))</f>
        <v/>
      </c>
      <c r="I91" s="20" t="str">
        <f t="shared" si="361"/>
        <v/>
      </c>
      <c r="J91" s="20" t="str">
        <f t="shared" si="361"/>
        <v/>
      </c>
      <c r="K91" s="20" t="str">
        <f t="shared" si="361"/>
        <v/>
      </c>
      <c r="L91" s="20" t="str">
        <f t="shared" si="361"/>
        <v/>
      </c>
      <c r="M91" s="20" t="str">
        <f t="shared" si="361"/>
        <v/>
      </c>
      <c r="N91" s="20" t="str">
        <f t="shared" si="361"/>
        <v/>
      </c>
      <c r="O91" s="20" t="str">
        <f t="shared" si="361"/>
        <v/>
      </c>
      <c r="S91" s="44" t="str">
        <f>IF(S67="","",IF(S68="",ROUNDDOWN(S67,0),S68))</f>
        <v/>
      </c>
      <c r="T91" s="124" t="str">
        <f t="shared" si="354"/>
        <v/>
      </c>
      <c r="U91" s="44" t="str">
        <f>IF(U67="","",IF(U68="",ROUNDDOWN(U67,0),U68))</f>
        <v/>
      </c>
      <c r="V91" s="124" t="str">
        <f t="shared" si="346"/>
        <v/>
      </c>
      <c r="W91" s="44" t="str">
        <f>IF(W67="","",IF(W68="",ROUNDDOWN(W67,0),W68))</f>
        <v/>
      </c>
      <c r="X91" s="124" t="str">
        <f t="shared" si="347"/>
        <v/>
      </c>
      <c r="Y91" s="44" t="str">
        <f>IF(Y67="","",IF(Y68="",ROUNDDOWN(Y67,0),Y68))</f>
        <v/>
      </c>
      <c r="Z91" s="124" t="str">
        <f t="shared" si="348"/>
        <v/>
      </c>
      <c r="AA91" s="44" t="str">
        <f>IF(AA67="","",IF(AA68="",ROUNDDOWN(AA67,0),AA68))</f>
        <v/>
      </c>
      <c r="AB91" s="124" t="str">
        <f t="shared" si="349"/>
        <v/>
      </c>
      <c r="AC91" s="44" t="str">
        <f>IF(AC67="","",IF(AC68="",ROUNDDOWN(AC67,0),AC68))</f>
        <v/>
      </c>
      <c r="AD91" s="124" t="str">
        <f t="shared" si="350"/>
        <v/>
      </c>
      <c r="AE91" s="44" t="str">
        <f>IF(AE67="","",IF(AE68="",ROUNDDOWN(AE67,0),AE68))</f>
        <v/>
      </c>
      <c r="AF91" s="124" t="str">
        <f t="shared" si="351"/>
        <v/>
      </c>
      <c r="AG91" s="44" t="str">
        <f>IF(AG67="","",IF(AG68="",ROUNDDOWN(AG67,0),AG68))</f>
        <v/>
      </c>
      <c r="AH91" s="124" t="str">
        <f t="shared" si="352"/>
        <v/>
      </c>
      <c r="AL91" s="20" t="str">
        <f>IF(AND(T68="",T67=""),"",IF(T68&gt;0,T68,ROUNDDOWN(T67,0)))</f>
        <v/>
      </c>
      <c r="AN91" s="20" t="str">
        <f>IF(AND(V68="",V67=""),"",IF(V68&gt;0,V68,ROUNDDOWN(V67,0)))</f>
        <v/>
      </c>
      <c r="AP91" s="20" t="str">
        <f>IF(AND(X68="",X67=""),"",IF(X68&gt;0,X68,ROUNDDOWN(X67,0)))</f>
        <v/>
      </c>
      <c r="AR91" s="20" t="str">
        <f>IF(AND(Z68="",Z67=""),"",IF(Z68&gt;0,Z68,ROUNDDOWN(Z67,0)))</f>
        <v/>
      </c>
      <c r="AT91" s="20" t="str">
        <f>IF(AND(AB68="",AB67=""),"",IF(AB68&gt;0,AB68,ROUNDDOWN(AB67,0)))</f>
        <v/>
      </c>
      <c r="AV91" s="20" t="str">
        <f>IF(AND(AD68="",AD67=""),"",IF(AD68&gt;0,AD68,ROUNDDOWN(AD67,0)))</f>
        <v/>
      </c>
      <c r="AX91" s="20" t="str">
        <f>IF(AND(AF68="",AF67=""),"",IF(AF68&gt;0,AF68,ROUNDDOWN(AF67,0)))</f>
        <v/>
      </c>
      <c r="AZ91" s="20" t="str">
        <f>IF(AND(AH68="",AH67=""),"",IF(AH68&gt;0,AH68,ROUNDDOWN(AH67,0)))</f>
        <v/>
      </c>
    </row>
    <row r="92" spans="3:52" ht="17" customHeight="1" x14ac:dyDescent="0.15">
      <c r="F92" s="21" t="s">
        <v>74</v>
      </c>
      <c r="G92" s="17">
        <f t="shared" si="355"/>
        <v>9</v>
      </c>
      <c r="H92" s="20" t="str">
        <f t="shared" ref="H92:O92" si="362">IF(AND(H75="",H74=""),"",IF(H75="",ROUNDDOWN(H74,0),H75))</f>
        <v/>
      </c>
      <c r="I92" s="20" t="str">
        <f t="shared" si="362"/>
        <v/>
      </c>
      <c r="J92" s="20" t="str">
        <f t="shared" si="362"/>
        <v/>
      </c>
      <c r="K92" s="20" t="str">
        <f t="shared" si="362"/>
        <v/>
      </c>
      <c r="L92" s="20" t="str">
        <f t="shared" si="362"/>
        <v/>
      </c>
      <c r="M92" s="20" t="str">
        <f t="shared" si="362"/>
        <v/>
      </c>
      <c r="N92" s="20" t="str">
        <f t="shared" si="362"/>
        <v/>
      </c>
      <c r="O92" s="20" t="str">
        <f t="shared" si="362"/>
        <v/>
      </c>
      <c r="S92" s="44" t="str">
        <f>IF(S74="","",IF(S75="",ROUNDDOWN(S74,0),S75))</f>
        <v/>
      </c>
      <c r="T92" s="124" t="str">
        <f t="shared" si="354"/>
        <v/>
      </c>
      <c r="U92" s="44" t="str">
        <f>IF(U74="","",IF(U75="",ROUNDDOWN(U74,0),U75))</f>
        <v/>
      </c>
      <c r="V92" s="124" t="str">
        <f t="shared" si="346"/>
        <v/>
      </c>
      <c r="W92" s="44" t="str">
        <f>IF(W74="","",IF(W75="",ROUNDDOWN(W74,0),W75))</f>
        <v/>
      </c>
      <c r="X92" s="124" t="str">
        <f t="shared" si="347"/>
        <v/>
      </c>
      <c r="Y92" s="44" t="str">
        <f>IF(Y74="","",IF(Y75="",ROUNDDOWN(Y74,0),Y75))</f>
        <v/>
      </c>
      <c r="Z92" s="124" t="str">
        <f t="shared" si="348"/>
        <v/>
      </c>
      <c r="AA92" s="44" t="str">
        <f>IF(AA74="","",IF(AA75="",ROUNDDOWN(AA74,0),AA75))</f>
        <v/>
      </c>
      <c r="AB92" s="124" t="str">
        <f t="shared" si="349"/>
        <v/>
      </c>
      <c r="AC92" s="44" t="str">
        <f>IF(AC74="","",IF(AC75="",ROUNDDOWN(AC74,0),AC75))</f>
        <v/>
      </c>
      <c r="AD92" s="124" t="str">
        <f t="shared" si="350"/>
        <v/>
      </c>
      <c r="AE92" s="44" t="str">
        <f>IF(AE74="","",IF(AE75="",ROUNDDOWN(AE74,0),AE75))</f>
        <v/>
      </c>
      <c r="AF92" s="124" t="str">
        <f t="shared" si="351"/>
        <v/>
      </c>
      <c r="AG92" s="44" t="str">
        <f>IF(AG74="","",IF(AG75="",ROUNDDOWN(AG74,0),AG75))</f>
        <v/>
      </c>
      <c r="AH92" s="124" t="str">
        <f t="shared" si="352"/>
        <v/>
      </c>
      <c r="AL92" s="20" t="str">
        <f>IF(AND(T75="",T74=""),"",IF(T75&gt;0,T75,ROUNDDOWN(T74,0)))</f>
        <v/>
      </c>
      <c r="AN92" s="20" t="str">
        <f>IF(AND(V75="",V74=""),"",IF(V75&gt;0,V75,ROUNDDOWN(V74,0)))</f>
        <v/>
      </c>
      <c r="AP92" s="20" t="str">
        <f>IF(AND(X75="",X74=""),"",IF(X75&gt;0,X75,ROUNDDOWN(X74,0)))</f>
        <v/>
      </c>
      <c r="AR92" s="20" t="str">
        <f>IF(AND(Z75="",Z74=""),"",IF(Z75&gt;0,Z75,ROUNDDOWN(Z74,0)))</f>
        <v/>
      </c>
      <c r="AT92" s="20" t="str">
        <f>IF(AND(AB75="",AB74=""),"",IF(AB75&gt;0,AB75,ROUNDDOWN(AB74,0)))</f>
        <v/>
      </c>
      <c r="AV92" s="20" t="str">
        <f>IF(AND(AD75="",AD74=""),"",IF(AD75&gt;0,AD75,ROUNDDOWN(AD74,0)))</f>
        <v/>
      </c>
      <c r="AX92" s="20" t="str">
        <f>IF(AND(AF75="",AF74=""),"",IF(AF75&gt;0,AF75,ROUNDDOWN(AF74,0)))</f>
        <v/>
      </c>
      <c r="AZ92" s="20" t="str">
        <f>IF(AND(AH75="",AH74=""),"",IF(AH75&gt;0,AH75,ROUNDDOWN(AH74,0)))</f>
        <v/>
      </c>
    </row>
    <row r="93" spans="3:52" ht="17" customHeight="1" x14ac:dyDescent="0.15">
      <c r="F93" s="21" t="s">
        <v>74</v>
      </c>
      <c r="G93" s="17">
        <f t="shared" si="355"/>
        <v>10</v>
      </c>
      <c r="H93" s="20" t="str">
        <f>IF(AND(H81="",H80=""),"",IF(H81="",ROUNDDOWN(H80,0),H81))</f>
        <v/>
      </c>
      <c r="I93" s="20" t="str">
        <f t="shared" ref="I93:O93" si="363">IF(AND(I81="",I80=""),"",IF(I81="",ROUNDDOWN(I80,0),I81))</f>
        <v/>
      </c>
      <c r="J93" s="20" t="str">
        <f t="shared" si="363"/>
        <v/>
      </c>
      <c r="K93" s="20" t="str">
        <f t="shared" si="363"/>
        <v/>
      </c>
      <c r="L93" s="20" t="str">
        <f t="shared" si="363"/>
        <v/>
      </c>
      <c r="M93" s="20" t="str">
        <f t="shared" si="363"/>
        <v/>
      </c>
      <c r="N93" s="20" t="str">
        <f t="shared" si="363"/>
        <v/>
      </c>
      <c r="O93" s="20" t="str">
        <f t="shared" si="363"/>
        <v/>
      </c>
      <c r="S93" s="44" t="str">
        <f>IF(S80="","",IF(S81="",ROUNDDOWN(S80,0),S81))</f>
        <v/>
      </c>
      <c r="T93" s="124" t="str">
        <f t="shared" si="354"/>
        <v/>
      </c>
      <c r="U93" s="44" t="str">
        <f t="shared" ref="U93:AG93" si="364">IF(U80="","",IF(U81="",ROUNDDOWN(U80,0),U81))</f>
        <v/>
      </c>
      <c r="V93" s="124" t="str">
        <f t="shared" si="346"/>
        <v/>
      </c>
      <c r="W93" s="44" t="str">
        <f t="shared" si="364"/>
        <v/>
      </c>
      <c r="X93" s="124" t="str">
        <f t="shared" si="347"/>
        <v/>
      </c>
      <c r="Y93" s="44" t="str">
        <f t="shared" si="364"/>
        <v/>
      </c>
      <c r="Z93" s="124" t="str">
        <f t="shared" si="348"/>
        <v/>
      </c>
      <c r="AA93" s="44" t="str">
        <f t="shared" si="364"/>
        <v/>
      </c>
      <c r="AB93" s="124" t="str">
        <f t="shared" si="349"/>
        <v/>
      </c>
      <c r="AC93" s="44" t="str">
        <f t="shared" si="364"/>
        <v/>
      </c>
      <c r="AD93" s="124" t="str">
        <f t="shared" si="350"/>
        <v/>
      </c>
      <c r="AE93" s="44" t="str">
        <f t="shared" si="364"/>
        <v/>
      </c>
      <c r="AF93" s="124" t="str">
        <f t="shared" si="351"/>
        <v/>
      </c>
      <c r="AG93" s="44" t="str">
        <f t="shared" si="364"/>
        <v/>
      </c>
      <c r="AH93" s="124" t="str">
        <f t="shared" si="352"/>
        <v/>
      </c>
      <c r="AL93" s="20" t="str">
        <f>IF(AND(T81="",T80=""),"",IF(T81&gt;0,T81,ROUNDDOWN(T80,0)))</f>
        <v/>
      </c>
      <c r="AN93" s="20" t="str">
        <f t="shared" ref="AN93" si="365">IF(AND(V81="",V80=""),"",IF(V81&gt;0,V81,ROUNDDOWN(V80,0)))</f>
        <v/>
      </c>
      <c r="AP93" s="20" t="str">
        <f t="shared" ref="AP93" si="366">IF(AND(X81="",X80=""),"",IF(X81&gt;0,X81,ROUNDDOWN(X80,0)))</f>
        <v/>
      </c>
      <c r="AR93" s="20" t="str">
        <f t="shared" ref="AR93" si="367">IF(AND(Z81="",Z80=""),"",IF(Z81&gt;0,Z81,ROUNDDOWN(Z80,0)))</f>
        <v/>
      </c>
      <c r="AT93" s="20" t="str">
        <f t="shared" ref="AT93" si="368">IF(AND(AB81="",AB80=""),"",IF(AB81&gt;0,AB81,ROUNDDOWN(AB80,0)))</f>
        <v/>
      </c>
      <c r="AV93" s="20" t="str">
        <f t="shared" ref="AV93" si="369">IF(AND(AD81="",AD80=""),"",IF(AD81&gt;0,AD81,ROUNDDOWN(AD80,0)))</f>
        <v/>
      </c>
      <c r="AX93" s="20" t="str">
        <f t="shared" ref="AX93" si="370">IF(AND(AF81="",AF80=""),"",IF(AF81&gt;0,AF81,ROUNDDOWN(AF80,0)))</f>
        <v/>
      </c>
      <c r="AZ93" s="20" t="str">
        <f t="shared" ref="AZ93" si="371">IF(AND(AH81="",AH80=""),"",IF(AH81&gt;0,AH81,ROUNDDOWN(AH80,0)))</f>
        <v/>
      </c>
    </row>
    <row r="94" spans="3:52" ht="17" customHeight="1" x14ac:dyDescent="0.15">
      <c r="G94" s="18" t="s">
        <v>136</v>
      </c>
      <c r="H94" s="20">
        <f>SUM(H84:H93)</f>
        <v>0</v>
      </c>
      <c r="I94" s="20">
        <f t="shared" ref="I94:O94" si="372">SUM(I84:I93)</f>
        <v>0</v>
      </c>
      <c r="J94" s="20">
        <f t="shared" si="372"/>
        <v>0</v>
      </c>
      <c r="K94" s="20">
        <f t="shared" si="372"/>
        <v>0</v>
      </c>
      <c r="L94" s="20">
        <f t="shared" si="372"/>
        <v>0</v>
      </c>
      <c r="M94" s="20">
        <f t="shared" si="372"/>
        <v>0</v>
      </c>
      <c r="N94" s="20">
        <f t="shared" si="372"/>
        <v>0</v>
      </c>
      <c r="O94" s="20">
        <f t="shared" si="372"/>
        <v>0</v>
      </c>
      <c r="S94" s="44">
        <f>SUM(S84:S93)</f>
        <v>0</v>
      </c>
      <c r="T94" s="124">
        <f>AL94</f>
        <v>0</v>
      </c>
      <c r="U94" s="44">
        <f t="shared" ref="U94:AG94" si="373">SUM(U84:U93)</f>
        <v>0</v>
      </c>
      <c r="V94" s="124">
        <f>AN94</f>
        <v>0</v>
      </c>
      <c r="W94" s="44">
        <f t="shared" si="373"/>
        <v>0</v>
      </c>
      <c r="X94" s="124">
        <f>AP94</f>
        <v>0</v>
      </c>
      <c r="Y94" s="44">
        <f t="shared" si="373"/>
        <v>0</v>
      </c>
      <c r="Z94" s="124">
        <f>AR94</f>
        <v>0</v>
      </c>
      <c r="AA94" s="44">
        <f t="shared" si="373"/>
        <v>0</v>
      </c>
      <c r="AB94" s="124">
        <f>AT94</f>
        <v>0</v>
      </c>
      <c r="AC94" s="44">
        <f t="shared" si="373"/>
        <v>0</v>
      </c>
      <c r="AD94" s="124">
        <f>AV94</f>
        <v>0</v>
      </c>
      <c r="AE94" s="44">
        <f t="shared" si="373"/>
        <v>0</v>
      </c>
      <c r="AF94" s="124">
        <f>AX94</f>
        <v>0</v>
      </c>
      <c r="AG94" s="44">
        <f t="shared" si="373"/>
        <v>0</v>
      </c>
      <c r="AH94" s="124">
        <f>AZ94</f>
        <v>0</v>
      </c>
      <c r="AL94" s="20">
        <f>SUM(AL84:AL93)</f>
        <v>0</v>
      </c>
      <c r="AN94" s="20">
        <f>SUM(AN84:AN93)</f>
        <v>0</v>
      </c>
      <c r="AP94" s="20">
        <f>SUM(AP84:AP93)</f>
        <v>0</v>
      </c>
      <c r="AR94" s="20">
        <f>SUM(AR84:AR93)</f>
        <v>0</v>
      </c>
      <c r="AT94" s="20">
        <f>SUM(AT84:AT93)</f>
        <v>0</v>
      </c>
      <c r="AV94" s="20">
        <f>SUM(AV84:AV93)</f>
        <v>0</v>
      </c>
      <c r="AX94" s="20">
        <f>SUM(AX84:AX93)</f>
        <v>0</v>
      </c>
      <c r="AZ94" s="20">
        <f>SUM(AZ84:AZ93)</f>
        <v>0</v>
      </c>
    </row>
    <row r="95" spans="3:52" ht="17" customHeight="1" x14ac:dyDescent="0.15">
      <c r="G95" s="18" t="s">
        <v>135</v>
      </c>
      <c r="H95" s="19" t="str">
        <f>IF(H94=0,"",IF(H94&gt;=$G$97,"Yes","No"))</f>
        <v/>
      </c>
      <c r="I95" s="19" t="str">
        <f t="shared" ref="I95:O95" si="374">IF(I94=0,"",IF(I94&gt;=$G$97,"Yes","No"))</f>
        <v/>
      </c>
      <c r="J95" s="19" t="str">
        <f t="shared" si="374"/>
        <v/>
      </c>
      <c r="K95" s="19" t="str">
        <f t="shared" si="374"/>
        <v/>
      </c>
      <c r="L95" s="19" t="str">
        <f t="shared" si="374"/>
        <v/>
      </c>
      <c r="M95" s="19" t="str">
        <f t="shared" si="374"/>
        <v/>
      </c>
      <c r="N95" s="19" t="str">
        <f t="shared" si="374"/>
        <v/>
      </c>
      <c r="O95" s="19" t="str">
        <f t="shared" si="374"/>
        <v/>
      </c>
      <c r="S95" s="50" t="str">
        <f>IF(S94=0,"",IF(S94&gt;=$G$97,"Yes","No"))</f>
        <v/>
      </c>
      <c r="T95" s="51" t="str">
        <f>IF(T94=0,"",IF(T94&gt;=$G$97,"Yes","No"))</f>
        <v/>
      </c>
      <c r="U95" s="50" t="str">
        <f t="shared" ref="U95:AH95" si="375">IF(U94=0,"",IF(U94&gt;=$G$97,"Yes","No"))</f>
        <v/>
      </c>
      <c r="V95" s="51" t="str">
        <f t="shared" si="375"/>
        <v/>
      </c>
      <c r="W95" s="50" t="str">
        <f t="shared" si="375"/>
        <v/>
      </c>
      <c r="X95" s="51" t="str">
        <f t="shared" si="375"/>
        <v/>
      </c>
      <c r="Y95" s="50" t="str">
        <f t="shared" si="375"/>
        <v/>
      </c>
      <c r="Z95" s="51" t="str">
        <f t="shared" si="375"/>
        <v/>
      </c>
      <c r="AA95" s="50" t="str">
        <f t="shared" si="375"/>
        <v/>
      </c>
      <c r="AB95" s="51" t="str">
        <f t="shared" si="375"/>
        <v/>
      </c>
      <c r="AC95" s="50" t="str">
        <f t="shared" si="375"/>
        <v/>
      </c>
      <c r="AD95" s="51" t="str">
        <f t="shared" si="375"/>
        <v/>
      </c>
      <c r="AE95" s="50" t="str">
        <f t="shared" si="375"/>
        <v/>
      </c>
      <c r="AF95" s="51" t="str">
        <f t="shared" si="375"/>
        <v/>
      </c>
      <c r="AG95" s="50" t="str">
        <f t="shared" si="375"/>
        <v/>
      </c>
      <c r="AH95" s="51" t="str">
        <f t="shared" si="375"/>
        <v/>
      </c>
      <c r="AL95" s="19" t="str">
        <f>IF(AL94&gt;$G$97,"Yes","No")</f>
        <v>No</v>
      </c>
      <c r="AN95" s="19" t="str">
        <f t="shared" ref="AN95" si="376">IF(AN94&gt;$G$97,"Yes","No")</f>
        <v>No</v>
      </c>
      <c r="AP95" s="19" t="str">
        <f t="shared" ref="AP95" si="377">IF(AP94&gt;$G$97,"Yes","No")</f>
        <v>No</v>
      </c>
      <c r="AR95" s="19" t="str">
        <f t="shared" ref="AR95" si="378">IF(AR94&gt;$G$97,"Yes","No")</f>
        <v>No</v>
      </c>
      <c r="AT95" s="19" t="str">
        <f t="shared" ref="AT95" si="379">IF(AT94&gt;$G$97,"Yes","No")</f>
        <v>No</v>
      </c>
      <c r="AV95" s="19" t="str">
        <f t="shared" ref="AV95" si="380">IF(AV94&gt;$G$97,"Yes","No")</f>
        <v>No</v>
      </c>
      <c r="AX95" s="19" t="str">
        <f t="shared" ref="AX95" si="381">IF(AX94&gt;$G$97,"Yes","No")</f>
        <v>No</v>
      </c>
      <c r="AZ95" s="19" t="str">
        <f t="shared" ref="AZ95" si="382">IF(AZ94&gt;$G$97,"Yes","No")</f>
        <v>No</v>
      </c>
    </row>
    <row r="96" spans="3:52" ht="9" customHeight="1" x14ac:dyDescent="0.15">
      <c r="AL96" s="19"/>
      <c r="AN96" s="19"/>
      <c r="AP96" s="19"/>
      <c r="AR96" s="19"/>
      <c r="AT96" s="19"/>
      <c r="AV96" s="19"/>
      <c r="AX96" s="19"/>
      <c r="AZ96" s="19"/>
    </row>
    <row r="97" spans="3:15" ht="17" customHeight="1" x14ac:dyDescent="0.15">
      <c r="F97" s="21" t="str">
        <f>'Ratings Summary'!C23</f>
        <v>Overall rating required to qualify:</v>
      </c>
      <c r="G97" s="17">
        <f>IF(F4="A",32,IF(F4="B",25,IF(F4="C",16,"")))</f>
        <v>16</v>
      </c>
      <c r="H97" s="114" t="str">
        <f>IF(H94&gt;0,IF(OR('Project Ratings'!H96&gt;0,'Portfolio Ratings'!H91&gt;0),"DUP",""),"")</f>
        <v/>
      </c>
      <c r="I97" s="114" t="str">
        <f>IF(I94&gt;0,IF(OR('Project Ratings'!I96&gt;0,'Portfolio Ratings'!I91&gt;0),"DUP",""),"")</f>
        <v/>
      </c>
      <c r="J97" s="114" t="str">
        <f>IF(J94&gt;0,IF(OR('Project Ratings'!J96&gt;0,'Portfolio Ratings'!J91&gt;0),"DUP",""),"")</f>
        <v/>
      </c>
      <c r="K97" s="114" t="str">
        <f>IF(K94&gt;0,IF(OR('Project Ratings'!K96&gt;0,'Portfolio Ratings'!K91&gt;0),"DUP",""),"")</f>
        <v/>
      </c>
      <c r="L97" s="114" t="str">
        <f>IF(L94&gt;0,IF(OR('Project Ratings'!L96&gt;0,'Portfolio Ratings'!L91&gt;0),"DUP",""),"")</f>
        <v/>
      </c>
      <c r="M97" s="114" t="str">
        <f>IF(M94&gt;0,IF(OR('Project Ratings'!M96&gt;0,'Portfolio Ratings'!M91&gt;0),"DUP",""),"")</f>
        <v/>
      </c>
      <c r="N97" s="114" t="str">
        <f>IF(N94&gt;0,IF(OR('Project Ratings'!N96&gt;0,'Portfolio Ratings'!N91&gt;0),"DUP",""),"")</f>
        <v/>
      </c>
      <c r="O97" s="114" t="str">
        <f>IF(O94&gt;0,IF(OR('Project Ratings'!O96&gt;0,'Portfolio Ratings'!O91&gt;0),"DUP",""),"")</f>
        <v/>
      </c>
    </row>
    <row r="98" spans="3:15" ht="9" customHeight="1" x14ac:dyDescent="0.15">
      <c r="F98" s="21"/>
      <c r="G98" s="17"/>
    </row>
    <row r="99" spans="3:15" ht="17" customHeight="1" x14ac:dyDescent="0.15">
      <c r="F99" s="21"/>
      <c r="G99" s="116" t="s">
        <v>281</v>
      </c>
      <c r="H99" s="114" t="str">
        <f>IF(SUM(H124:H133)=0,"",35-SUM(H124:H133))</f>
        <v/>
      </c>
      <c r="I99" s="114" t="str">
        <f t="shared" ref="I99:O99" si="383">IF(SUM(I124:I133)=0,"",35-SUM(I124:I133))</f>
        <v/>
      </c>
      <c r="J99" s="114" t="str">
        <f t="shared" si="383"/>
        <v/>
      </c>
      <c r="K99" s="114" t="str">
        <f t="shared" si="383"/>
        <v/>
      </c>
      <c r="L99" s="114" t="str">
        <f t="shared" si="383"/>
        <v/>
      </c>
      <c r="M99" s="114" t="str">
        <f t="shared" si="383"/>
        <v/>
      </c>
      <c r="N99" s="114" t="str">
        <f t="shared" si="383"/>
        <v/>
      </c>
      <c r="O99" s="114" t="str">
        <f t="shared" si="383"/>
        <v/>
      </c>
    </row>
    <row r="100" spans="3:15" ht="17" customHeight="1" x14ac:dyDescent="0.15">
      <c r="C100" s="22" t="str">
        <f>Instructions!B38</f>
        <v>version 4.0.1</v>
      </c>
    </row>
    <row r="101" spans="3:15" ht="17" customHeight="1" x14ac:dyDescent="0.15"/>
    <row r="102" spans="3:15" ht="17" customHeight="1" x14ac:dyDescent="0.15"/>
    <row r="103" spans="3:15" ht="17" customHeight="1" x14ac:dyDescent="0.15"/>
    <row r="104" spans="3:15" ht="17" customHeight="1" x14ac:dyDescent="0.15"/>
    <row r="105" spans="3:15" ht="17" customHeight="1" x14ac:dyDescent="0.15"/>
    <row r="106" spans="3:15" ht="17" customHeight="1" x14ac:dyDescent="0.15"/>
    <row r="107" spans="3:15" ht="17" customHeight="1" x14ac:dyDescent="0.15"/>
    <row r="108" spans="3:15" ht="17" customHeight="1" x14ac:dyDescent="0.15"/>
    <row r="109" spans="3:15" ht="17" customHeight="1" x14ac:dyDescent="0.15"/>
    <row r="110" spans="3:15" ht="17" customHeight="1" x14ac:dyDescent="0.15"/>
    <row r="111" spans="3:15" ht="17" customHeight="1" x14ac:dyDescent="0.15"/>
    <row r="112" spans="3:15" ht="17" customHeight="1" x14ac:dyDescent="0.15"/>
    <row r="113" spans="2:52" ht="17" customHeight="1" x14ac:dyDescent="0.15"/>
    <row r="114" spans="2:52" ht="17" customHeight="1" x14ac:dyDescent="0.15"/>
    <row r="115" spans="2:52" s="13" customFormat="1" ht="17" customHeight="1" x14ac:dyDescent="0.15">
      <c r="B115" s="17"/>
      <c r="C115" s="10"/>
      <c r="D115" s="10"/>
      <c r="E115" s="10"/>
      <c r="F115" s="10"/>
      <c r="G115" s="10"/>
      <c r="H115" s="17"/>
      <c r="I115" s="17"/>
      <c r="J115" s="17"/>
      <c r="K115" s="17"/>
      <c r="L115" s="17"/>
      <c r="M115" s="17"/>
      <c r="N115" s="17"/>
      <c r="O115" s="17"/>
      <c r="P115" s="16"/>
      <c r="S115" s="17"/>
      <c r="T115" s="17"/>
      <c r="U115" s="17"/>
      <c r="V115" s="17"/>
      <c r="W115" s="17"/>
      <c r="X115" s="17"/>
      <c r="Y115" s="17"/>
      <c r="Z115" s="17"/>
      <c r="AA115" s="17"/>
      <c r="AB115" s="17"/>
      <c r="AC115" s="17"/>
      <c r="AD115" s="17"/>
      <c r="AE115" s="17"/>
      <c r="AF115" s="17"/>
      <c r="AG115" s="17"/>
      <c r="AH115" s="17"/>
      <c r="AI115" s="16"/>
      <c r="AJ115" s="10"/>
      <c r="AK115" s="17"/>
      <c r="AL115" s="17"/>
      <c r="AM115" s="17"/>
      <c r="AN115" s="17"/>
      <c r="AO115" s="17"/>
      <c r="AP115" s="17"/>
      <c r="AQ115" s="17"/>
      <c r="AR115" s="17"/>
      <c r="AS115" s="17"/>
      <c r="AT115" s="17"/>
      <c r="AU115" s="17"/>
      <c r="AV115" s="17"/>
      <c r="AW115" s="17"/>
      <c r="AX115" s="17"/>
      <c r="AY115" s="17"/>
      <c r="AZ115" s="17"/>
    </row>
    <row r="116" spans="2:52" s="13" customFormat="1" ht="17" customHeight="1" x14ac:dyDescent="0.15">
      <c r="B116" s="17"/>
      <c r="C116" s="10"/>
      <c r="D116" s="10"/>
      <c r="E116" s="10"/>
      <c r="F116" s="10"/>
      <c r="G116" s="10"/>
      <c r="H116" s="17"/>
      <c r="I116" s="17"/>
      <c r="J116" s="17"/>
      <c r="K116" s="17"/>
      <c r="L116" s="17"/>
      <c r="M116" s="17"/>
      <c r="N116" s="17"/>
      <c r="O116" s="17"/>
      <c r="P116" s="16"/>
      <c r="S116" s="17"/>
      <c r="T116" s="17"/>
      <c r="U116" s="17"/>
      <c r="V116" s="17"/>
      <c r="W116" s="17"/>
      <c r="X116" s="17"/>
      <c r="Y116" s="17"/>
      <c r="Z116" s="17"/>
      <c r="AA116" s="17"/>
      <c r="AB116" s="17"/>
      <c r="AC116" s="17"/>
      <c r="AD116" s="17"/>
      <c r="AE116" s="17"/>
      <c r="AF116" s="17"/>
      <c r="AG116" s="17"/>
      <c r="AH116" s="17"/>
      <c r="AI116" s="16"/>
      <c r="AJ116" s="10"/>
      <c r="AK116" s="17"/>
      <c r="AL116" s="17"/>
      <c r="AM116" s="17"/>
      <c r="AN116" s="17"/>
      <c r="AO116" s="17"/>
      <c r="AP116" s="17"/>
      <c r="AQ116" s="17"/>
      <c r="AR116" s="17"/>
      <c r="AS116" s="17"/>
      <c r="AT116" s="17"/>
      <c r="AU116" s="17"/>
      <c r="AV116" s="17"/>
      <c r="AW116" s="17"/>
      <c r="AX116" s="17"/>
      <c r="AY116" s="17"/>
      <c r="AZ116" s="17"/>
    </row>
    <row r="117" spans="2:52" s="13" customFormat="1" ht="17" customHeight="1" x14ac:dyDescent="0.15">
      <c r="B117" s="17"/>
      <c r="C117" s="10"/>
      <c r="D117" s="10"/>
      <c r="E117" s="10"/>
      <c r="F117" s="10"/>
      <c r="G117" s="10"/>
      <c r="H117" s="17"/>
      <c r="I117" s="17"/>
      <c r="J117" s="17"/>
      <c r="K117" s="17"/>
      <c r="L117" s="17"/>
      <c r="M117" s="17"/>
      <c r="N117" s="17"/>
      <c r="O117" s="17"/>
      <c r="P117" s="16"/>
      <c r="S117" s="17"/>
      <c r="T117" s="17"/>
      <c r="U117" s="17"/>
      <c r="V117" s="17"/>
      <c r="W117" s="17"/>
      <c r="X117" s="17"/>
      <c r="Y117" s="17"/>
      <c r="Z117" s="17"/>
      <c r="AA117" s="17"/>
      <c r="AB117" s="17"/>
      <c r="AC117" s="17"/>
      <c r="AD117" s="17"/>
      <c r="AE117" s="17"/>
      <c r="AF117" s="17"/>
      <c r="AG117" s="17"/>
      <c r="AH117" s="17"/>
      <c r="AI117" s="16"/>
      <c r="AJ117" s="10"/>
      <c r="AK117" s="17"/>
      <c r="AL117" s="17"/>
      <c r="AM117" s="17"/>
      <c r="AN117" s="17"/>
      <c r="AO117" s="17"/>
      <c r="AP117" s="17"/>
      <c r="AQ117" s="17"/>
      <c r="AR117" s="17"/>
      <c r="AS117" s="17"/>
      <c r="AT117" s="17"/>
      <c r="AU117" s="17"/>
      <c r="AV117" s="17"/>
      <c r="AW117" s="17"/>
      <c r="AX117" s="17"/>
      <c r="AY117" s="17"/>
      <c r="AZ117" s="17"/>
    </row>
    <row r="118" spans="2:52" s="13" customFormat="1" ht="17" customHeight="1" x14ac:dyDescent="0.15">
      <c r="B118" s="17"/>
      <c r="C118" s="10"/>
      <c r="D118" s="10"/>
      <c r="E118" s="10"/>
      <c r="F118" s="10"/>
      <c r="G118" s="10"/>
      <c r="H118" s="17"/>
      <c r="I118" s="17"/>
      <c r="J118" s="17"/>
      <c r="K118" s="17"/>
      <c r="L118" s="17"/>
      <c r="M118" s="17"/>
      <c r="N118" s="17"/>
      <c r="O118" s="17"/>
      <c r="P118" s="16"/>
      <c r="S118" s="17"/>
      <c r="T118" s="17"/>
      <c r="U118" s="17"/>
      <c r="V118" s="17"/>
      <c r="W118" s="17"/>
      <c r="X118" s="17"/>
      <c r="Y118" s="17"/>
      <c r="Z118" s="17"/>
      <c r="AA118" s="17"/>
      <c r="AB118" s="17"/>
      <c r="AC118" s="17"/>
      <c r="AD118" s="17"/>
      <c r="AE118" s="17"/>
      <c r="AF118" s="17"/>
      <c r="AG118" s="17"/>
      <c r="AH118" s="17"/>
      <c r="AI118" s="16"/>
      <c r="AJ118" s="10"/>
      <c r="AK118" s="17"/>
      <c r="AL118" s="17"/>
      <c r="AM118" s="17"/>
      <c r="AN118" s="17"/>
      <c r="AO118" s="17"/>
      <c r="AP118" s="17"/>
      <c r="AQ118" s="17"/>
      <c r="AR118" s="17"/>
      <c r="AS118" s="17"/>
      <c r="AT118" s="17"/>
      <c r="AU118" s="17"/>
      <c r="AV118" s="17"/>
      <c r="AW118" s="17"/>
      <c r="AX118" s="17"/>
      <c r="AY118" s="17"/>
      <c r="AZ118" s="17"/>
    </row>
    <row r="119" spans="2:52" s="13" customFormat="1" ht="17" customHeight="1" x14ac:dyDescent="0.15">
      <c r="B119" s="17"/>
      <c r="C119" s="10"/>
      <c r="D119" s="10"/>
      <c r="E119" s="10"/>
      <c r="F119" s="10"/>
      <c r="G119" s="10"/>
      <c r="H119" s="17"/>
      <c r="I119" s="17"/>
      <c r="J119" s="17"/>
      <c r="K119" s="17"/>
      <c r="L119" s="17"/>
      <c r="M119" s="17"/>
      <c r="N119" s="17"/>
      <c r="O119" s="17"/>
      <c r="P119" s="16"/>
      <c r="S119" s="17"/>
      <c r="T119" s="17"/>
      <c r="U119" s="17"/>
      <c r="V119" s="17"/>
      <c r="W119" s="17"/>
      <c r="X119" s="17"/>
      <c r="Y119" s="17"/>
      <c r="Z119" s="17"/>
      <c r="AA119" s="17"/>
      <c r="AB119" s="17"/>
      <c r="AC119" s="17"/>
      <c r="AD119" s="17"/>
      <c r="AE119" s="17"/>
      <c r="AF119" s="17"/>
      <c r="AG119" s="17"/>
      <c r="AH119" s="17"/>
      <c r="AI119" s="16"/>
      <c r="AJ119" s="10"/>
      <c r="AK119" s="17"/>
      <c r="AL119" s="17"/>
      <c r="AM119" s="17"/>
      <c r="AN119" s="17"/>
      <c r="AO119" s="17"/>
      <c r="AP119" s="17"/>
      <c r="AQ119" s="17"/>
      <c r="AR119" s="17"/>
      <c r="AS119" s="17"/>
      <c r="AT119" s="17"/>
      <c r="AU119" s="17"/>
      <c r="AV119" s="17"/>
      <c r="AW119" s="17"/>
      <c r="AX119" s="17"/>
      <c r="AY119" s="17"/>
      <c r="AZ119" s="17"/>
    </row>
    <row r="120" spans="2:52" s="13" customFormat="1" ht="17" customHeight="1" x14ac:dyDescent="0.15">
      <c r="B120" s="17"/>
      <c r="C120" s="10"/>
      <c r="D120" s="10"/>
      <c r="E120" s="10"/>
      <c r="F120" s="10"/>
      <c r="G120" s="10"/>
      <c r="H120" s="17"/>
      <c r="I120" s="17"/>
      <c r="J120" s="17"/>
      <c r="K120" s="17"/>
      <c r="L120" s="17"/>
      <c r="M120" s="17"/>
      <c r="N120" s="17"/>
      <c r="O120" s="17"/>
      <c r="P120" s="16"/>
      <c r="S120" s="17"/>
      <c r="T120" s="17"/>
      <c r="U120" s="17"/>
      <c r="V120" s="17"/>
      <c r="W120" s="17"/>
      <c r="X120" s="17"/>
      <c r="Y120" s="17"/>
      <c r="Z120" s="17"/>
      <c r="AA120" s="17"/>
      <c r="AB120" s="17"/>
      <c r="AC120" s="17"/>
      <c r="AD120" s="17"/>
      <c r="AE120" s="17"/>
      <c r="AF120" s="17"/>
      <c r="AG120" s="17"/>
      <c r="AH120" s="17"/>
      <c r="AI120" s="16"/>
      <c r="AJ120" s="10"/>
      <c r="AK120" s="17"/>
      <c r="AL120" s="17"/>
      <c r="AM120" s="17"/>
      <c r="AN120" s="17"/>
      <c r="AO120" s="17"/>
      <c r="AP120" s="17"/>
      <c r="AQ120" s="17"/>
      <c r="AR120" s="17"/>
      <c r="AS120" s="17"/>
      <c r="AT120" s="17"/>
      <c r="AU120" s="17"/>
      <c r="AV120" s="17"/>
      <c r="AW120" s="17"/>
      <c r="AX120" s="17"/>
      <c r="AY120" s="17"/>
      <c r="AZ120" s="17"/>
    </row>
    <row r="121" spans="2:52" s="13" customFormat="1" ht="17" customHeight="1" x14ac:dyDescent="0.15">
      <c r="B121" s="17"/>
      <c r="C121" s="10"/>
      <c r="D121" s="10"/>
      <c r="E121" s="10"/>
      <c r="F121" s="10"/>
      <c r="G121" s="10"/>
      <c r="H121" s="17"/>
      <c r="I121" s="17"/>
      <c r="J121" s="17"/>
      <c r="K121" s="17"/>
      <c r="L121" s="17"/>
      <c r="M121" s="17"/>
      <c r="N121" s="17"/>
      <c r="O121" s="17"/>
      <c r="P121" s="16"/>
      <c r="S121" s="17"/>
      <c r="T121" s="17"/>
      <c r="U121" s="17"/>
      <c r="V121" s="17"/>
      <c r="W121" s="17"/>
      <c r="X121" s="17"/>
      <c r="Y121" s="17"/>
      <c r="Z121" s="17"/>
      <c r="AA121" s="17"/>
      <c r="AB121" s="17"/>
      <c r="AC121" s="17"/>
      <c r="AD121" s="17"/>
      <c r="AE121" s="17"/>
      <c r="AF121" s="17"/>
      <c r="AG121" s="17"/>
      <c r="AH121" s="17"/>
      <c r="AI121" s="16"/>
      <c r="AJ121" s="10"/>
      <c r="AK121" s="17"/>
      <c r="AL121" s="17"/>
      <c r="AM121" s="17"/>
      <c r="AN121" s="17"/>
      <c r="AO121" s="17"/>
      <c r="AP121" s="17"/>
      <c r="AQ121" s="17"/>
      <c r="AR121" s="17"/>
      <c r="AS121" s="17"/>
      <c r="AT121" s="17"/>
      <c r="AU121" s="17"/>
      <c r="AV121" s="17"/>
      <c r="AW121" s="17"/>
      <c r="AX121" s="17"/>
      <c r="AY121" s="17"/>
      <c r="AZ121" s="17"/>
    </row>
    <row r="122" spans="2:52" s="13" customFormat="1" ht="17" customHeight="1" x14ac:dyDescent="0.15">
      <c r="B122" s="17"/>
      <c r="C122" s="10"/>
      <c r="D122" s="10"/>
      <c r="E122" s="10"/>
      <c r="F122" s="10"/>
      <c r="G122" s="10"/>
      <c r="H122" s="17"/>
      <c r="I122" s="17"/>
      <c r="J122" s="17"/>
      <c r="K122" s="17"/>
      <c r="L122" s="17"/>
      <c r="M122" s="17"/>
      <c r="N122" s="17"/>
      <c r="O122" s="17"/>
      <c r="P122" s="16"/>
      <c r="S122" s="17"/>
      <c r="T122" s="17"/>
      <c r="U122" s="17"/>
      <c r="V122" s="17"/>
      <c r="W122" s="17"/>
      <c r="X122" s="17"/>
      <c r="Y122" s="17"/>
      <c r="Z122" s="17"/>
      <c r="AA122" s="17"/>
      <c r="AB122" s="17"/>
      <c r="AC122" s="17"/>
      <c r="AD122" s="17"/>
      <c r="AE122" s="17"/>
      <c r="AF122" s="17"/>
      <c r="AG122" s="17"/>
      <c r="AH122" s="17"/>
      <c r="AI122" s="16"/>
      <c r="AJ122" s="10"/>
      <c r="AK122" s="17"/>
      <c r="AL122" s="17"/>
      <c r="AM122" s="17"/>
      <c r="AN122" s="17"/>
      <c r="AO122" s="17"/>
      <c r="AP122" s="17"/>
      <c r="AQ122" s="17"/>
      <c r="AR122" s="17"/>
      <c r="AS122" s="17"/>
      <c r="AT122" s="17"/>
      <c r="AU122" s="17"/>
      <c r="AV122" s="17"/>
      <c r="AW122" s="17"/>
      <c r="AX122" s="17"/>
      <c r="AY122" s="17"/>
      <c r="AZ122" s="17"/>
    </row>
    <row r="123" spans="2:52" s="13" customFormat="1" ht="17" customHeight="1" x14ac:dyDescent="0.15">
      <c r="B123" s="17"/>
      <c r="C123" s="10"/>
      <c r="D123" s="10"/>
      <c r="E123" s="10"/>
      <c r="F123" s="10"/>
      <c r="G123" s="10"/>
      <c r="H123" s="17"/>
      <c r="I123" s="17"/>
      <c r="J123" s="17"/>
      <c r="K123" s="17"/>
      <c r="L123" s="17"/>
      <c r="M123" s="17"/>
      <c r="N123" s="17"/>
      <c r="O123" s="17"/>
      <c r="P123" s="16"/>
      <c r="S123" s="17"/>
      <c r="T123" s="17"/>
      <c r="U123" s="17"/>
      <c r="V123" s="17"/>
      <c r="W123" s="17"/>
      <c r="X123" s="17"/>
      <c r="Y123" s="17"/>
      <c r="Z123" s="17"/>
      <c r="AA123" s="17"/>
      <c r="AB123" s="17"/>
      <c r="AC123" s="17"/>
      <c r="AD123" s="17"/>
      <c r="AE123" s="17"/>
      <c r="AF123" s="17"/>
      <c r="AG123" s="17"/>
      <c r="AH123" s="17"/>
      <c r="AI123" s="16"/>
      <c r="AJ123" s="10"/>
      <c r="AK123" s="17"/>
      <c r="AL123" s="17"/>
      <c r="AM123" s="17"/>
      <c r="AN123" s="17"/>
      <c r="AO123" s="17"/>
      <c r="AP123" s="17"/>
      <c r="AQ123" s="17"/>
      <c r="AR123" s="17"/>
      <c r="AS123" s="17"/>
      <c r="AT123" s="17"/>
      <c r="AU123" s="17"/>
      <c r="AV123" s="17"/>
      <c r="AW123" s="17"/>
      <c r="AX123" s="17"/>
      <c r="AY123" s="17"/>
      <c r="AZ123" s="17"/>
    </row>
    <row r="124" spans="2:52" s="13" customFormat="1" ht="17" customHeight="1" x14ac:dyDescent="0.15">
      <c r="B124" s="17"/>
      <c r="C124" s="10"/>
      <c r="D124" s="10"/>
      <c r="E124" s="10"/>
      <c r="F124" s="10"/>
      <c r="G124" s="10"/>
      <c r="H124" s="17">
        <f>COUNT(H9:H13)</f>
        <v>0</v>
      </c>
      <c r="I124" s="17">
        <f t="shared" ref="I124:O124" si="384">COUNT(I9:I13)</f>
        <v>0</v>
      </c>
      <c r="J124" s="17">
        <f t="shared" si="384"/>
        <v>0</v>
      </c>
      <c r="K124" s="17">
        <f t="shared" si="384"/>
        <v>0</v>
      </c>
      <c r="L124" s="17">
        <f t="shared" si="384"/>
        <v>0</v>
      </c>
      <c r="M124" s="17">
        <f t="shared" si="384"/>
        <v>0</v>
      </c>
      <c r="N124" s="17">
        <f t="shared" si="384"/>
        <v>0</v>
      </c>
      <c r="O124" s="17">
        <f t="shared" si="384"/>
        <v>0</v>
      </c>
      <c r="P124" s="16"/>
      <c r="S124" s="17"/>
      <c r="T124" s="17"/>
      <c r="U124" s="17"/>
      <c r="V124" s="17"/>
      <c r="W124" s="17"/>
      <c r="X124" s="17"/>
      <c r="Y124" s="17"/>
      <c r="Z124" s="17"/>
      <c r="AA124" s="17"/>
      <c r="AB124" s="17"/>
      <c r="AC124" s="17"/>
      <c r="AD124" s="17"/>
      <c r="AE124" s="17"/>
      <c r="AF124" s="17"/>
      <c r="AG124" s="17"/>
      <c r="AH124" s="17"/>
      <c r="AI124" s="16"/>
      <c r="AJ124" s="10"/>
      <c r="AK124" s="17"/>
      <c r="AL124" s="17"/>
      <c r="AM124" s="17"/>
      <c r="AN124" s="17"/>
      <c r="AO124" s="17"/>
      <c r="AP124" s="17"/>
      <c r="AQ124" s="17"/>
      <c r="AR124" s="17"/>
      <c r="AS124" s="17"/>
      <c r="AT124" s="17"/>
      <c r="AU124" s="17"/>
      <c r="AV124" s="17"/>
      <c r="AW124" s="17"/>
      <c r="AX124" s="17"/>
      <c r="AY124" s="17"/>
      <c r="AZ124" s="17"/>
    </row>
    <row r="125" spans="2:52" s="13" customFormat="1" ht="17" customHeight="1" x14ac:dyDescent="0.15">
      <c r="B125" s="17"/>
      <c r="C125" s="10"/>
      <c r="D125" s="10"/>
      <c r="E125" s="10"/>
      <c r="F125" s="10"/>
      <c r="G125" s="10"/>
      <c r="H125" s="17">
        <f>COUNT(H18:H20)</f>
        <v>0</v>
      </c>
      <c r="I125" s="17">
        <f t="shared" ref="I125:O125" si="385">COUNT(I18:I20)</f>
        <v>0</v>
      </c>
      <c r="J125" s="17">
        <f t="shared" si="385"/>
        <v>0</v>
      </c>
      <c r="K125" s="17">
        <f t="shared" si="385"/>
        <v>0</v>
      </c>
      <c r="L125" s="17">
        <f t="shared" si="385"/>
        <v>0</v>
      </c>
      <c r="M125" s="17">
        <f t="shared" si="385"/>
        <v>0</v>
      </c>
      <c r="N125" s="17">
        <f t="shared" si="385"/>
        <v>0</v>
      </c>
      <c r="O125" s="17">
        <f t="shared" si="385"/>
        <v>0</v>
      </c>
      <c r="P125" s="16"/>
      <c r="S125" s="17"/>
      <c r="T125" s="17"/>
      <c r="U125" s="17"/>
      <c r="V125" s="17"/>
      <c r="W125" s="17"/>
      <c r="X125" s="17"/>
      <c r="Y125" s="17"/>
      <c r="Z125" s="17"/>
      <c r="AA125" s="17"/>
      <c r="AB125" s="17"/>
      <c r="AC125" s="17"/>
      <c r="AD125" s="17"/>
      <c r="AE125" s="17"/>
      <c r="AF125" s="17"/>
      <c r="AG125" s="17"/>
      <c r="AH125" s="17"/>
      <c r="AI125" s="16"/>
      <c r="AJ125" s="10"/>
      <c r="AK125" s="17"/>
      <c r="AL125" s="17"/>
      <c r="AM125" s="17"/>
      <c r="AN125" s="17"/>
      <c r="AO125" s="17"/>
      <c r="AP125" s="17"/>
      <c r="AQ125" s="17"/>
      <c r="AR125" s="17"/>
      <c r="AS125" s="17"/>
      <c r="AT125" s="17"/>
      <c r="AU125" s="17"/>
      <c r="AV125" s="17"/>
      <c r="AW125" s="17"/>
      <c r="AX125" s="17"/>
      <c r="AY125" s="17"/>
      <c r="AZ125" s="17"/>
    </row>
    <row r="126" spans="2:52" s="13" customFormat="1" ht="17" customHeight="1" x14ac:dyDescent="0.15">
      <c r="B126" s="17"/>
      <c r="C126" s="10"/>
      <c r="D126" s="10"/>
      <c r="E126" s="10"/>
      <c r="F126" s="10"/>
      <c r="G126" s="10"/>
      <c r="H126" s="17">
        <f>COUNT(H25:H29)</f>
        <v>0</v>
      </c>
      <c r="I126" s="17">
        <f t="shared" ref="I126:O126" si="386">COUNT(I25:I29)</f>
        <v>0</v>
      </c>
      <c r="J126" s="17">
        <f t="shared" si="386"/>
        <v>0</v>
      </c>
      <c r="K126" s="17">
        <f t="shared" si="386"/>
        <v>0</v>
      </c>
      <c r="L126" s="17">
        <f t="shared" si="386"/>
        <v>0</v>
      </c>
      <c r="M126" s="17">
        <f t="shared" si="386"/>
        <v>0</v>
      </c>
      <c r="N126" s="17">
        <f t="shared" si="386"/>
        <v>0</v>
      </c>
      <c r="O126" s="17">
        <f t="shared" si="386"/>
        <v>0</v>
      </c>
      <c r="P126" s="16"/>
      <c r="S126" s="17"/>
      <c r="T126" s="17"/>
      <c r="U126" s="17"/>
      <c r="V126" s="17"/>
      <c r="W126" s="17"/>
      <c r="X126" s="17"/>
      <c r="Y126" s="17"/>
      <c r="Z126" s="17"/>
      <c r="AA126" s="17"/>
      <c r="AB126" s="17"/>
      <c r="AC126" s="17"/>
      <c r="AD126" s="17"/>
      <c r="AE126" s="17"/>
      <c r="AF126" s="17"/>
      <c r="AG126" s="17"/>
      <c r="AH126" s="17"/>
      <c r="AI126" s="16"/>
      <c r="AJ126" s="10"/>
      <c r="AK126" s="17"/>
      <c r="AL126" s="17"/>
      <c r="AM126" s="17"/>
      <c r="AN126" s="17"/>
      <c r="AO126" s="17"/>
      <c r="AP126" s="17"/>
      <c r="AQ126" s="17"/>
      <c r="AR126" s="17"/>
      <c r="AS126" s="17"/>
      <c r="AT126" s="17"/>
      <c r="AU126" s="17"/>
      <c r="AV126" s="17"/>
      <c r="AW126" s="17"/>
      <c r="AX126" s="17"/>
      <c r="AY126" s="17"/>
      <c r="AZ126" s="17"/>
    </row>
    <row r="127" spans="2:52" s="13" customFormat="1" ht="17" customHeight="1" x14ac:dyDescent="0.15">
      <c r="B127" s="17"/>
      <c r="C127" s="10"/>
      <c r="D127" s="10"/>
      <c r="E127" s="10"/>
      <c r="F127" s="10"/>
      <c r="G127" s="10"/>
      <c r="H127" s="17">
        <f>COUNT(H34:H36)</f>
        <v>0</v>
      </c>
      <c r="I127" s="17">
        <f t="shared" ref="I127:O127" si="387">COUNT(I34:I36)</f>
        <v>0</v>
      </c>
      <c r="J127" s="17">
        <f t="shared" si="387"/>
        <v>0</v>
      </c>
      <c r="K127" s="17">
        <f t="shared" si="387"/>
        <v>0</v>
      </c>
      <c r="L127" s="17">
        <f t="shared" si="387"/>
        <v>0</v>
      </c>
      <c r="M127" s="17">
        <f t="shared" si="387"/>
        <v>0</v>
      </c>
      <c r="N127" s="17">
        <f t="shared" si="387"/>
        <v>0</v>
      </c>
      <c r="O127" s="17">
        <f t="shared" si="387"/>
        <v>0</v>
      </c>
      <c r="P127" s="16"/>
      <c r="S127" s="17"/>
      <c r="T127" s="17"/>
      <c r="U127" s="17"/>
      <c r="V127" s="17"/>
      <c r="W127" s="17"/>
      <c r="X127" s="17"/>
      <c r="Y127" s="17"/>
      <c r="Z127" s="17"/>
      <c r="AA127" s="17"/>
      <c r="AB127" s="17"/>
      <c r="AC127" s="17"/>
      <c r="AD127" s="17"/>
      <c r="AE127" s="17"/>
      <c r="AF127" s="17"/>
      <c r="AG127" s="17"/>
      <c r="AH127" s="17"/>
      <c r="AI127" s="16"/>
      <c r="AJ127" s="10"/>
      <c r="AK127" s="17"/>
      <c r="AL127" s="17"/>
      <c r="AM127" s="17"/>
      <c r="AN127" s="17"/>
      <c r="AO127" s="17"/>
      <c r="AP127" s="17"/>
      <c r="AQ127" s="17"/>
      <c r="AR127" s="17"/>
      <c r="AS127" s="17"/>
      <c r="AT127" s="17"/>
      <c r="AU127" s="17"/>
      <c r="AV127" s="17"/>
      <c r="AW127" s="17"/>
      <c r="AX127" s="17"/>
      <c r="AY127" s="17"/>
      <c r="AZ127" s="17"/>
    </row>
    <row r="128" spans="2:52" s="13" customFormat="1" ht="17" customHeight="1" x14ac:dyDescent="0.15">
      <c r="B128" s="17"/>
      <c r="C128" s="10"/>
      <c r="D128" s="10"/>
      <c r="E128" s="10"/>
      <c r="F128" s="10"/>
      <c r="G128" s="10"/>
      <c r="H128" s="17">
        <f>COUNT(H41:H44)</f>
        <v>0</v>
      </c>
      <c r="I128" s="17">
        <f t="shared" ref="I128:O128" si="388">COUNT(I41:I44)</f>
        <v>0</v>
      </c>
      <c r="J128" s="17">
        <f t="shared" si="388"/>
        <v>0</v>
      </c>
      <c r="K128" s="17">
        <f t="shared" si="388"/>
        <v>0</v>
      </c>
      <c r="L128" s="17">
        <f t="shared" si="388"/>
        <v>0</v>
      </c>
      <c r="M128" s="17">
        <f t="shared" si="388"/>
        <v>0</v>
      </c>
      <c r="N128" s="17">
        <f t="shared" si="388"/>
        <v>0</v>
      </c>
      <c r="O128" s="17">
        <f t="shared" si="388"/>
        <v>0</v>
      </c>
      <c r="P128" s="16"/>
      <c r="S128" s="17"/>
      <c r="T128" s="17"/>
      <c r="U128" s="17"/>
      <c r="V128" s="17"/>
      <c r="W128" s="17"/>
      <c r="X128" s="17"/>
      <c r="Y128" s="17"/>
      <c r="Z128" s="17"/>
      <c r="AA128" s="17"/>
      <c r="AB128" s="17"/>
      <c r="AC128" s="17"/>
      <c r="AD128" s="17"/>
      <c r="AE128" s="17"/>
      <c r="AF128" s="17"/>
      <c r="AG128" s="17"/>
      <c r="AH128" s="17"/>
      <c r="AI128" s="16"/>
      <c r="AJ128" s="10"/>
      <c r="AK128" s="17"/>
      <c r="AL128" s="17"/>
      <c r="AM128" s="17"/>
      <c r="AN128" s="17"/>
      <c r="AO128" s="17"/>
      <c r="AP128" s="17"/>
      <c r="AQ128" s="17"/>
      <c r="AR128" s="17"/>
      <c r="AS128" s="17"/>
      <c r="AT128" s="17"/>
      <c r="AU128" s="17"/>
      <c r="AV128" s="17"/>
      <c r="AW128" s="17"/>
      <c r="AX128" s="17"/>
      <c r="AY128" s="17"/>
      <c r="AZ128" s="17"/>
    </row>
    <row r="129" spans="2:52" s="13" customFormat="1" ht="17" customHeight="1" x14ac:dyDescent="0.15">
      <c r="B129" s="17"/>
      <c r="C129" s="10"/>
      <c r="D129" s="10"/>
      <c r="E129" s="10"/>
      <c r="F129" s="10"/>
      <c r="G129" s="10"/>
      <c r="H129" s="17">
        <f>COUNT(H49:H51)</f>
        <v>0</v>
      </c>
      <c r="I129" s="17">
        <f t="shared" ref="I129:O129" si="389">COUNT(I49:I51)</f>
        <v>0</v>
      </c>
      <c r="J129" s="17">
        <f t="shared" si="389"/>
        <v>0</v>
      </c>
      <c r="K129" s="17">
        <f t="shared" si="389"/>
        <v>0</v>
      </c>
      <c r="L129" s="17">
        <f t="shared" si="389"/>
        <v>0</v>
      </c>
      <c r="M129" s="17">
        <f t="shared" si="389"/>
        <v>0</v>
      </c>
      <c r="N129" s="17">
        <f t="shared" si="389"/>
        <v>0</v>
      </c>
      <c r="O129" s="17">
        <f t="shared" si="389"/>
        <v>0</v>
      </c>
      <c r="P129" s="16"/>
      <c r="S129" s="17"/>
      <c r="T129" s="17"/>
      <c r="U129" s="17"/>
      <c r="V129" s="17"/>
      <c r="W129" s="17"/>
      <c r="X129" s="17"/>
      <c r="Y129" s="17"/>
      <c r="Z129" s="17"/>
      <c r="AA129" s="17"/>
      <c r="AB129" s="17"/>
      <c r="AC129" s="17"/>
      <c r="AD129" s="17"/>
      <c r="AE129" s="17"/>
      <c r="AF129" s="17"/>
      <c r="AG129" s="17"/>
      <c r="AH129" s="17"/>
      <c r="AI129" s="16"/>
      <c r="AJ129" s="10"/>
      <c r="AK129" s="17"/>
      <c r="AL129" s="17"/>
      <c r="AM129" s="17"/>
      <c r="AN129" s="17"/>
      <c r="AO129" s="17"/>
      <c r="AP129" s="17"/>
      <c r="AQ129" s="17"/>
      <c r="AR129" s="17"/>
      <c r="AS129" s="17"/>
      <c r="AT129" s="17"/>
      <c r="AU129" s="17"/>
      <c r="AV129" s="17"/>
      <c r="AW129" s="17"/>
      <c r="AX129" s="17"/>
      <c r="AY129" s="17"/>
      <c r="AZ129" s="17"/>
    </row>
    <row r="130" spans="2:52" s="13" customFormat="1" ht="17" customHeight="1" x14ac:dyDescent="0.15">
      <c r="B130" s="17"/>
      <c r="C130" s="10"/>
      <c r="D130" s="10"/>
      <c r="E130" s="10"/>
      <c r="F130" s="10"/>
      <c r="G130" s="10"/>
      <c r="H130" s="17">
        <f>COUNT(H56:H59)</f>
        <v>0</v>
      </c>
      <c r="I130" s="17">
        <f t="shared" ref="I130:O130" si="390">COUNT(I56:I59)</f>
        <v>0</v>
      </c>
      <c r="J130" s="17">
        <f t="shared" si="390"/>
        <v>0</v>
      </c>
      <c r="K130" s="17">
        <f t="shared" si="390"/>
        <v>0</v>
      </c>
      <c r="L130" s="17">
        <f t="shared" si="390"/>
        <v>0</v>
      </c>
      <c r="M130" s="17">
        <f t="shared" si="390"/>
        <v>0</v>
      </c>
      <c r="N130" s="17">
        <f t="shared" si="390"/>
        <v>0</v>
      </c>
      <c r="O130" s="17">
        <f t="shared" si="390"/>
        <v>0</v>
      </c>
      <c r="P130" s="16"/>
      <c r="S130" s="17"/>
      <c r="T130" s="17"/>
      <c r="U130" s="17"/>
      <c r="V130" s="17"/>
      <c r="W130" s="17"/>
      <c r="X130" s="17"/>
      <c r="Y130" s="17"/>
      <c r="Z130" s="17"/>
      <c r="AA130" s="17"/>
      <c r="AB130" s="17"/>
      <c r="AC130" s="17"/>
      <c r="AD130" s="17"/>
      <c r="AE130" s="17"/>
      <c r="AF130" s="17"/>
      <c r="AG130" s="17"/>
      <c r="AH130" s="17"/>
      <c r="AI130" s="16"/>
      <c r="AJ130" s="10"/>
      <c r="AK130" s="17"/>
      <c r="AL130" s="17"/>
      <c r="AM130" s="17"/>
      <c r="AN130" s="17"/>
      <c r="AO130" s="17"/>
      <c r="AP130" s="17"/>
      <c r="AQ130" s="17"/>
      <c r="AR130" s="17"/>
      <c r="AS130" s="17"/>
      <c r="AT130" s="17"/>
      <c r="AU130" s="17"/>
      <c r="AV130" s="17"/>
      <c r="AW130" s="17"/>
      <c r="AX130" s="17"/>
      <c r="AY130" s="17"/>
      <c r="AZ130" s="17"/>
    </row>
    <row r="131" spans="2:52" s="13" customFormat="1" ht="17" customHeight="1" x14ac:dyDescent="0.15">
      <c r="B131" s="17"/>
      <c r="C131" s="10"/>
      <c r="D131" s="10"/>
      <c r="E131" s="10"/>
      <c r="F131" s="10"/>
      <c r="G131" s="10"/>
      <c r="H131" s="17">
        <f>COUNT(H64:H66)</f>
        <v>0</v>
      </c>
      <c r="I131" s="17">
        <f t="shared" ref="I131:O131" si="391">COUNT(I64:I66)</f>
        <v>0</v>
      </c>
      <c r="J131" s="17">
        <f t="shared" si="391"/>
        <v>0</v>
      </c>
      <c r="K131" s="17">
        <f t="shared" si="391"/>
        <v>0</v>
      </c>
      <c r="L131" s="17">
        <f t="shared" si="391"/>
        <v>0</v>
      </c>
      <c r="M131" s="17">
        <f t="shared" si="391"/>
        <v>0</v>
      </c>
      <c r="N131" s="17">
        <f t="shared" si="391"/>
        <v>0</v>
      </c>
      <c r="O131" s="17">
        <f t="shared" si="391"/>
        <v>0</v>
      </c>
      <c r="P131" s="16"/>
      <c r="S131" s="17"/>
      <c r="T131" s="17"/>
      <c r="U131" s="17"/>
      <c r="V131" s="17"/>
      <c r="W131" s="17"/>
      <c r="X131" s="17"/>
      <c r="Y131" s="17"/>
      <c r="Z131" s="17"/>
      <c r="AA131" s="17"/>
      <c r="AB131" s="17"/>
      <c r="AC131" s="17"/>
      <c r="AD131" s="17"/>
      <c r="AE131" s="17"/>
      <c r="AF131" s="17"/>
      <c r="AG131" s="17"/>
      <c r="AH131" s="17"/>
      <c r="AI131" s="16"/>
      <c r="AJ131" s="10"/>
      <c r="AK131" s="17"/>
      <c r="AL131" s="17"/>
      <c r="AM131" s="17"/>
      <c r="AN131" s="17"/>
      <c r="AO131" s="17"/>
      <c r="AP131" s="17"/>
      <c r="AQ131" s="17"/>
      <c r="AR131" s="17"/>
      <c r="AS131" s="17"/>
      <c r="AT131" s="17"/>
      <c r="AU131" s="17"/>
      <c r="AV131" s="17"/>
      <c r="AW131" s="17"/>
      <c r="AX131" s="17"/>
      <c r="AY131" s="17"/>
      <c r="AZ131" s="17"/>
    </row>
    <row r="132" spans="2:52" s="13" customFormat="1" ht="17" customHeight="1" x14ac:dyDescent="0.15">
      <c r="B132" s="17"/>
      <c r="C132" s="10"/>
      <c r="D132" s="10"/>
      <c r="E132" s="10"/>
      <c r="F132" s="10"/>
      <c r="G132" s="10"/>
      <c r="H132" s="17">
        <f>COUNT(H71:H73)</f>
        <v>0</v>
      </c>
      <c r="I132" s="17">
        <f t="shared" ref="I132:O132" si="392">COUNT(I71:I73)</f>
        <v>0</v>
      </c>
      <c r="J132" s="17">
        <f t="shared" si="392"/>
        <v>0</v>
      </c>
      <c r="K132" s="17">
        <f t="shared" si="392"/>
        <v>0</v>
      </c>
      <c r="L132" s="17">
        <f t="shared" si="392"/>
        <v>0</v>
      </c>
      <c r="M132" s="17">
        <f t="shared" si="392"/>
        <v>0</v>
      </c>
      <c r="N132" s="17">
        <f t="shared" si="392"/>
        <v>0</v>
      </c>
      <c r="O132" s="17">
        <f t="shared" si="392"/>
        <v>0</v>
      </c>
      <c r="P132" s="16"/>
      <c r="S132" s="17"/>
      <c r="T132" s="17"/>
      <c r="U132" s="17"/>
      <c r="V132" s="17"/>
      <c r="W132" s="17"/>
      <c r="X132" s="17"/>
      <c r="Y132" s="17"/>
      <c r="Z132" s="17"/>
      <c r="AA132" s="17"/>
      <c r="AB132" s="17"/>
      <c r="AC132" s="17"/>
      <c r="AD132" s="17"/>
      <c r="AE132" s="17"/>
      <c r="AF132" s="17"/>
      <c r="AG132" s="17"/>
      <c r="AH132" s="17"/>
      <c r="AI132" s="16"/>
      <c r="AJ132" s="10"/>
      <c r="AK132" s="17"/>
      <c r="AL132" s="17"/>
      <c r="AM132" s="17"/>
      <c r="AN132" s="17"/>
      <c r="AO132" s="17"/>
      <c r="AP132" s="17"/>
      <c r="AQ132" s="17"/>
      <c r="AR132" s="17"/>
      <c r="AS132" s="17"/>
      <c r="AT132" s="17"/>
      <c r="AU132" s="17"/>
      <c r="AV132" s="17"/>
      <c r="AW132" s="17"/>
      <c r="AX132" s="17"/>
      <c r="AY132" s="17"/>
      <c r="AZ132" s="17"/>
    </row>
    <row r="133" spans="2:52" x14ac:dyDescent="0.15">
      <c r="H133" s="17">
        <f>COUNT(H78:H79)</f>
        <v>0</v>
      </c>
      <c r="I133" s="17">
        <f t="shared" ref="I133:O133" si="393">COUNT(I78:I79)</f>
        <v>0</v>
      </c>
      <c r="J133" s="17">
        <f t="shared" si="393"/>
        <v>0</v>
      </c>
      <c r="K133" s="17">
        <f t="shared" si="393"/>
        <v>0</v>
      </c>
      <c r="L133" s="17">
        <f t="shared" si="393"/>
        <v>0</v>
      </c>
      <c r="M133" s="17">
        <f t="shared" si="393"/>
        <v>0</v>
      </c>
      <c r="N133" s="17">
        <f t="shared" si="393"/>
        <v>0</v>
      </c>
      <c r="O133" s="17">
        <f t="shared" si="393"/>
        <v>0</v>
      </c>
    </row>
  </sheetData>
  <sheetProtection algorithmName="SHA-512" hashValue="rUji484bIu8uAgR3YRuO9Am6kMmtYLdjTpvzdk5LjNOlVQUfSH88wIgakBhpc4Oi8xvt9mVoLq1M/Imq0qguGw==" saltValue="t3QsBLC8bqHzdTXGfl8lcQ==" spinCount="100000" sheet="1" objects="1" scenarios="1"/>
  <mergeCells count="36">
    <mergeCell ref="AU7:AV7"/>
    <mergeCell ref="AW7:AX7"/>
    <mergeCell ref="AY7:AZ7"/>
    <mergeCell ref="AK7:AL7"/>
    <mergeCell ref="AM7:AN7"/>
    <mergeCell ref="AO7:AP7"/>
    <mergeCell ref="AQ7:AR7"/>
    <mergeCell ref="AS7:AT7"/>
    <mergeCell ref="B6:B7"/>
    <mergeCell ref="C6:C7"/>
    <mergeCell ref="D6:G6"/>
    <mergeCell ref="K2:O2"/>
    <mergeCell ref="K3:N3"/>
    <mergeCell ref="K4:N4"/>
    <mergeCell ref="H6:P6"/>
    <mergeCell ref="C77:G77"/>
    <mergeCell ref="C8:G8"/>
    <mergeCell ref="C17:G17"/>
    <mergeCell ref="C24:G24"/>
    <mergeCell ref="C33:G33"/>
    <mergeCell ref="C40:G40"/>
    <mergeCell ref="C48:G48"/>
    <mergeCell ref="C55:G55"/>
    <mergeCell ref="C63:G63"/>
    <mergeCell ref="C70:G70"/>
    <mergeCell ref="AG7:AH7"/>
    <mergeCell ref="V3:X3"/>
    <mergeCell ref="S6:AI6"/>
    <mergeCell ref="AD3:AF3"/>
    <mergeCell ref="S7:T7"/>
    <mergeCell ref="U7:V7"/>
    <mergeCell ref="W7:X7"/>
    <mergeCell ref="Y7:Z7"/>
    <mergeCell ref="AA7:AB7"/>
    <mergeCell ref="AC7:AD7"/>
    <mergeCell ref="AE7:AF7"/>
  </mergeCells>
  <phoneticPr fontId="11" type="noConversion"/>
  <conditionalFormatting sqref="H95:O95">
    <cfRule type="cellIs" dxfId="31" priority="7" operator="equal">
      <formula>"No"</formula>
    </cfRule>
    <cfRule type="cellIs" dxfId="30" priority="6" operator="equal">
      <formula>"Yes"</formula>
    </cfRule>
  </conditionalFormatting>
  <conditionalFormatting sqref="S95:AH95">
    <cfRule type="cellIs" dxfId="29" priority="4" operator="equal">
      <formula>"Yes"</formula>
    </cfRule>
    <cfRule type="cellIs" dxfId="28" priority="16" operator="equal">
      <formula>"OK"</formula>
    </cfRule>
    <cfRule type="cellIs" dxfId="27" priority="5" operator="equal">
      <formula>"No"</formula>
    </cfRule>
  </conditionalFormatting>
  <conditionalFormatting sqref="AK95:AZ95">
    <cfRule type="cellIs" dxfId="26" priority="2" operator="equal">
      <formula>"No"</formula>
    </cfRule>
    <cfRule type="cellIs" dxfId="25" priority="1" operator="equal">
      <formula>"Yes"</formula>
    </cfRule>
  </conditionalFormatting>
  <conditionalFormatting sqref="AL96">
    <cfRule type="cellIs" dxfId="24" priority="24" operator="equal">
      <formula>"OK"</formula>
    </cfRule>
  </conditionalFormatting>
  <conditionalFormatting sqref="AN96">
    <cfRule type="cellIs" dxfId="23" priority="23" operator="equal">
      <formula>"OK"</formula>
    </cfRule>
  </conditionalFormatting>
  <conditionalFormatting sqref="AP96">
    <cfRule type="cellIs" dxfId="22" priority="22" operator="equal">
      <formula>"OK"</formula>
    </cfRule>
  </conditionalFormatting>
  <conditionalFormatting sqref="AR96">
    <cfRule type="cellIs" dxfId="21" priority="21" operator="equal">
      <formula>"OK"</formula>
    </cfRule>
  </conditionalFormatting>
  <conditionalFormatting sqref="AT96">
    <cfRule type="cellIs" dxfId="20" priority="20" operator="equal">
      <formula>"OK"</formula>
    </cfRule>
  </conditionalFormatting>
  <conditionalFormatting sqref="AV96">
    <cfRule type="cellIs" dxfId="19" priority="19" operator="equal">
      <formula>"OK"</formula>
    </cfRule>
  </conditionalFormatting>
  <conditionalFormatting sqref="AX96">
    <cfRule type="cellIs" dxfId="18" priority="18" operator="equal">
      <formula>"OK"</formula>
    </cfRule>
  </conditionalFormatting>
  <conditionalFormatting sqref="AZ96">
    <cfRule type="cellIs" dxfId="17" priority="17" operator="equal">
      <formula>"OK"</formula>
    </cfRule>
  </conditionalFormatting>
  <dataValidations count="1">
    <dataValidation type="whole" allowBlank="1" showInputMessage="1" showErrorMessage="1" sqref="H22:O22 AH81 H46:O46 H31:O31 H81:O81 H61:O61 H53:O53 H38:O38 H15:O15 H68:O68 H75:O75 T81 V15 X15 Z15 AB15 AD15 AF15 AH15 T15 V22 X22 Z22 AB22 AD22 AF22 AH22 T22 V31 X31 Z31 AB31 AD31 AF31 AH31 T31 V38 X38 Z38 AB38 AD38 AF38 AH38 T38 V46 X46 Z46 AB46 AD46 AF46 AH46 T46 V53 X53 Z53 AB53 AD53 AF53 AH53 T53 V61 X61 Z61 AB61 AD61 AF61 AH61 T61 V68 X68 Z68 AB68 AD68 AF68 AH68 T68 V75 X75 Z75 AB75 AD75 AF75 AH75 T75 V81 X81 Z81 AB81 AD81 AF81 AF71:AF73 AD9:AD13 AB9:AB13 Z9:Z13 X9:X13 V9:V13 AF56:AF59 T9:T13 H9:O13 H71:O73 AD25:AD29 AB25:AB29 Z25:Z29 X25:X29 V25:V29 T25:T29 AH9:AH13 H18:O20 AF25:AF29 T34:T36 V34:V36 X34:X36 Z34:Z36 AB34:AB36 AD34:AD36 AH49:AH51 AF78:AF79 AD41:AD44 AB41:AB44 Z41:Z44 X41:X44 V41:V44 T41:T44 H25:O29 AF34:AF36 AD49:AD51 AB49:AB51 Z49:Z51 X49:X51 V49:V51 T49:T51 AH64:AH66 H34:O36 AF41:AF44 AD56:AD59 AB56:AB59 Z56:Z59 X56:X59 V56:V59 T56:T59 AH41:AH44 H41:O44 AF49:AF51 AD64:AD66 AB64:AB66 Z64:Z66 X64:X66 V64:V66 T64:T66 AH71:AH73 H49:O51 H56:O59 T71:T73 AH78:AH79 V71:V73 X71:X73 Z71:Z73 AB71:AB73 AD71:AD73 AF64:AF66 H64:O66 T78:T79 AD78:AD79 AB78:AB79 Z78:Z79 X78:X79 V78:V79 AH25:AH29 AF9:AF13 AH34:AH36 AH56:AH59 V18:V20 X18:X20 Z18:Z20 AB18:AB20 AD18:AD20 AH18:AH20 AF18:AF20 T18:T20 H78:O79" xr:uid="{00000000-0002-0000-0300-000000000000}">
      <formula1>1</formula1>
      <formula2>4</formula2>
    </dataValidation>
  </dataValidations>
  <pageMargins left="0.79000000000000015" right="0.79000000000000015" top="0.79000000000000015" bottom="0.79000000000000015" header="0.79000000000000015" footer="0.79000000000000015"/>
  <pageSetup paperSize="9" scale="18" fitToHeight="4"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499984740745262"/>
    <pageSetUpPr fitToPage="1"/>
  </sheetPr>
  <dimension ref="B1:AZ133"/>
  <sheetViews>
    <sheetView showGridLines="0" showZeros="0" zoomScale="130" zoomScaleNormal="130" workbookViewId="0">
      <pane xSplit="7" ySplit="7" topLeftCell="H8" activePane="bottomRight" state="frozenSplit"/>
      <selection pane="topRight" activeCell="H1" sqref="H1"/>
      <selection pane="bottomLeft" activeCell="A10" sqref="A10"/>
      <selection pane="bottomRight" activeCell="H9" sqref="H9"/>
    </sheetView>
  </sheetViews>
  <sheetFormatPr baseColWidth="10" defaultRowHeight="13" x14ac:dyDescent="0.15"/>
  <cols>
    <col min="1" max="1" width="2.796875" style="10" customWidth="1"/>
    <col min="2" max="2" width="5.796875" style="17" customWidth="1"/>
    <col min="3" max="3" width="41.3984375" style="10" customWidth="1"/>
    <col min="4" max="7" width="10.59765625" style="10" customWidth="1"/>
    <col min="8" max="15" width="4.796875" style="17" customWidth="1"/>
    <col min="16" max="16" width="60.796875" style="16" customWidth="1"/>
    <col min="17" max="18" width="11" style="10"/>
    <col min="19" max="34" width="4.796875" style="17" customWidth="1"/>
    <col min="35" max="35" width="60.796875" style="16" customWidth="1"/>
    <col min="36" max="36" width="11" style="10"/>
    <col min="37" max="52" width="4.796875" style="17" customWidth="1"/>
    <col min="53" max="16384" width="11" style="10"/>
  </cols>
  <sheetData>
    <row r="1" spans="2:52" ht="9" customHeight="1" x14ac:dyDescent="0.15"/>
    <row r="2" spans="2:52" s="46" customFormat="1" ht="16" customHeight="1" x14ac:dyDescent="0.15">
      <c r="B2" s="69"/>
      <c r="C2" s="128" t="str">
        <f>Instructions!B2</f>
        <v>Management Complexity Ratings</v>
      </c>
      <c r="E2" s="70" t="s">
        <v>137</v>
      </c>
      <c r="F2" s="8">
        <f>'Names, Domain, Level, Dates'!C6</f>
        <v>0</v>
      </c>
      <c r="G2" s="8"/>
      <c r="H2" s="8"/>
      <c r="I2" s="8"/>
      <c r="J2" s="70"/>
      <c r="K2" s="161"/>
      <c r="L2" s="161"/>
      <c r="M2" s="162"/>
      <c r="N2" s="162"/>
      <c r="O2" s="163"/>
      <c r="P2" s="86"/>
      <c r="U2" s="70"/>
      <c r="V2" s="71"/>
      <c r="W2" s="8"/>
      <c r="X2" s="8"/>
      <c r="Y2" s="72"/>
      <c r="Z2" s="72"/>
      <c r="AB2" s="73"/>
      <c r="AC2" s="70"/>
      <c r="AD2" s="79"/>
      <c r="AE2" s="73"/>
      <c r="AF2" s="73"/>
      <c r="AI2" s="82"/>
      <c r="AJ2" s="69"/>
      <c r="AK2" s="69"/>
      <c r="AL2" s="69"/>
      <c r="AM2" s="69"/>
      <c r="AN2" s="69"/>
      <c r="AO2" s="69"/>
      <c r="AP2" s="69"/>
      <c r="AQ2" s="69"/>
      <c r="AR2" s="69"/>
      <c r="AS2" s="69"/>
      <c r="AT2" s="69"/>
      <c r="AU2" s="69"/>
      <c r="AV2" s="69"/>
      <c r="AW2" s="69"/>
      <c r="AX2" s="69"/>
    </row>
    <row r="3" spans="2:52" s="46" customFormat="1" ht="16" customHeight="1" x14ac:dyDescent="0.15">
      <c r="B3" s="69"/>
      <c r="C3" s="127" t="s">
        <v>261</v>
      </c>
      <c r="E3" s="70" t="s">
        <v>138</v>
      </c>
      <c r="F3" s="130">
        <f>'Names, Domain, Level, Dates'!C11</f>
        <v>0</v>
      </c>
      <c r="G3" s="8"/>
      <c r="H3" s="8"/>
      <c r="I3" s="8"/>
      <c r="J3" s="70"/>
      <c r="K3" s="164"/>
      <c r="L3" s="164"/>
      <c r="M3" s="164"/>
      <c r="N3" s="164"/>
      <c r="O3" s="75"/>
      <c r="P3" s="87"/>
      <c r="U3" s="70"/>
      <c r="V3" s="159"/>
      <c r="W3" s="159"/>
      <c r="X3" s="159"/>
      <c r="Y3" s="72"/>
      <c r="Z3" s="72"/>
      <c r="AB3" s="73"/>
      <c r="AC3" s="70"/>
      <c r="AD3" s="160"/>
      <c r="AE3" s="160"/>
      <c r="AF3" s="160"/>
      <c r="AI3" s="82"/>
      <c r="AJ3" s="69"/>
      <c r="AK3" s="69"/>
      <c r="AL3" s="69"/>
      <c r="AM3" s="69"/>
      <c r="AN3" s="69"/>
      <c r="AO3" s="69"/>
      <c r="AP3" s="69"/>
      <c r="AQ3" s="69"/>
      <c r="AR3" s="69"/>
      <c r="AS3" s="69"/>
      <c r="AT3" s="69"/>
      <c r="AU3" s="69"/>
      <c r="AV3" s="69"/>
      <c r="AW3" s="69"/>
      <c r="AX3" s="69"/>
    </row>
    <row r="4" spans="2:52" s="46" customFormat="1" ht="16" customHeight="1" x14ac:dyDescent="0.15">
      <c r="B4" s="69"/>
      <c r="C4" s="74"/>
      <c r="E4" s="70" t="s">
        <v>82</v>
      </c>
      <c r="F4" s="131" t="str">
        <f>'Names, Domain, Level, Dates'!C8</f>
        <v>C</v>
      </c>
      <c r="G4" s="8"/>
      <c r="H4" s="8"/>
      <c r="I4" s="8"/>
      <c r="J4" s="70"/>
      <c r="K4" s="161"/>
      <c r="L4" s="161"/>
      <c r="M4" s="161"/>
      <c r="N4" s="161"/>
      <c r="O4" s="75"/>
      <c r="P4" s="86"/>
      <c r="R4" s="8"/>
      <c r="S4" s="8"/>
      <c r="T4" s="8"/>
      <c r="U4" s="70"/>
      <c r="V4" s="71"/>
      <c r="W4" s="8"/>
      <c r="X4" s="8"/>
      <c r="Y4" s="8"/>
      <c r="Z4" s="8"/>
      <c r="AA4" s="47"/>
      <c r="AB4" s="47"/>
      <c r="AC4" s="8"/>
      <c r="AD4" s="8"/>
      <c r="AE4" s="8"/>
      <c r="AF4" s="8"/>
      <c r="AI4" s="82"/>
      <c r="AJ4" s="69"/>
      <c r="AK4" s="69"/>
      <c r="AL4" s="69"/>
      <c r="AM4" s="69"/>
      <c r="AN4" s="69"/>
      <c r="AO4" s="69"/>
      <c r="AP4" s="69"/>
      <c r="AQ4" s="69"/>
      <c r="AR4" s="69"/>
      <c r="AS4" s="69"/>
      <c r="AT4" s="69"/>
      <c r="AU4" s="69"/>
      <c r="AV4" s="69"/>
      <c r="AW4" s="69"/>
      <c r="AX4" s="69"/>
    </row>
    <row r="5" spans="2:52" ht="9" customHeight="1" x14ac:dyDescent="0.15"/>
    <row r="6" spans="2:52" s="23" customFormat="1" ht="19" customHeight="1" x14ac:dyDescent="0.15">
      <c r="B6" s="165" t="s">
        <v>12</v>
      </c>
      <c r="C6" s="165" t="s">
        <v>3</v>
      </c>
      <c r="D6" s="167" t="s">
        <v>70</v>
      </c>
      <c r="E6" s="167"/>
      <c r="F6" s="167"/>
      <c r="G6" s="167"/>
      <c r="H6" s="168" t="s">
        <v>142</v>
      </c>
      <c r="I6" s="169"/>
      <c r="J6" s="169"/>
      <c r="K6" s="169"/>
      <c r="L6" s="169"/>
      <c r="M6" s="169"/>
      <c r="N6" s="169"/>
      <c r="O6" s="169"/>
      <c r="P6" s="170"/>
      <c r="S6" s="171" t="s">
        <v>143</v>
      </c>
      <c r="T6" s="172"/>
      <c r="U6" s="172"/>
      <c r="V6" s="172"/>
      <c r="W6" s="172"/>
      <c r="X6" s="172"/>
      <c r="Y6" s="172"/>
      <c r="Z6" s="172"/>
      <c r="AA6" s="172"/>
      <c r="AB6" s="172"/>
      <c r="AC6" s="172"/>
      <c r="AD6" s="172"/>
      <c r="AE6" s="172"/>
      <c r="AF6" s="172"/>
      <c r="AG6" s="172"/>
      <c r="AH6" s="172"/>
      <c r="AI6" s="173"/>
      <c r="AK6" s="42" t="s">
        <v>131</v>
      </c>
    </row>
    <row r="7" spans="2:52" s="23" customFormat="1" ht="27" customHeight="1" x14ac:dyDescent="0.15">
      <c r="B7" s="166"/>
      <c r="C7" s="166"/>
      <c r="D7" s="32" t="s">
        <v>146</v>
      </c>
      <c r="E7" s="32" t="s">
        <v>77</v>
      </c>
      <c r="F7" s="32" t="s">
        <v>78</v>
      </c>
      <c r="G7" s="32" t="s">
        <v>71</v>
      </c>
      <c r="H7" s="95" t="s">
        <v>4</v>
      </c>
      <c r="I7" s="95" t="s">
        <v>5</v>
      </c>
      <c r="J7" s="95" t="s">
        <v>6</v>
      </c>
      <c r="K7" s="95" t="s">
        <v>7</v>
      </c>
      <c r="L7" s="95" t="s">
        <v>8</v>
      </c>
      <c r="M7" s="95" t="s">
        <v>9</v>
      </c>
      <c r="N7" s="95" t="s">
        <v>10</v>
      </c>
      <c r="O7" s="95" t="s">
        <v>11</v>
      </c>
      <c r="P7" s="96" t="s">
        <v>141</v>
      </c>
      <c r="S7" s="171" t="s">
        <v>4</v>
      </c>
      <c r="T7" s="173"/>
      <c r="U7" s="171" t="s">
        <v>5</v>
      </c>
      <c r="V7" s="173"/>
      <c r="W7" s="171" t="s">
        <v>6</v>
      </c>
      <c r="X7" s="173"/>
      <c r="Y7" s="171" t="s">
        <v>7</v>
      </c>
      <c r="Z7" s="173"/>
      <c r="AA7" s="171" t="s">
        <v>8</v>
      </c>
      <c r="AB7" s="173"/>
      <c r="AC7" s="171" t="s">
        <v>9</v>
      </c>
      <c r="AD7" s="173"/>
      <c r="AE7" s="171" t="s">
        <v>10</v>
      </c>
      <c r="AF7" s="173"/>
      <c r="AG7" s="171" t="s">
        <v>11</v>
      </c>
      <c r="AH7" s="173"/>
      <c r="AI7" s="97" t="s">
        <v>141</v>
      </c>
      <c r="AK7" s="177" t="s">
        <v>4</v>
      </c>
      <c r="AL7" s="177"/>
      <c r="AM7" s="177" t="s">
        <v>5</v>
      </c>
      <c r="AN7" s="177"/>
      <c r="AO7" s="177" t="s">
        <v>6</v>
      </c>
      <c r="AP7" s="177"/>
      <c r="AQ7" s="177" t="s">
        <v>7</v>
      </c>
      <c r="AR7" s="177"/>
      <c r="AS7" s="177" t="s">
        <v>8</v>
      </c>
      <c r="AT7" s="177"/>
      <c r="AU7" s="177" t="s">
        <v>9</v>
      </c>
      <c r="AV7" s="177"/>
      <c r="AW7" s="177" t="s">
        <v>10</v>
      </c>
      <c r="AX7" s="177"/>
      <c r="AY7" s="177" t="s">
        <v>11</v>
      </c>
      <c r="AZ7" s="177"/>
    </row>
    <row r="8" spans="2:52" ht="40" customHeight="1" x14ac:dyDescent="0.15">
      <c r="B8" s="41">
        <v>1</v>
      </c>
      <c r="C8" s="174" t="str">
        <f>'Ratings Summary'!C9</f>
        <v xml:space="preserve">Objectives and assessment of results (output-related complexity): this indicator covers the complexity originating from vague, exacting, and mutually conflicting goals, objectives, requirements, and expectations.
</v>
      </c>
      <c r="D8" s="175"/>
      <c r="E8" s="175"/>
      <c r="F8" s="175"/>
      <c r="G8" s="176"/>
      <c r="P8" s="26"/>
      <c r="AI8" s="26"/>
    </row>
    <row r="9" spans="2:52" ht="28" x14ac:dyDescent="0.15">
      <c r="B9" s="40">
        <f>B8+0.1</f>
        <v>1.1000000000000001</v>
      </c>
      <c r="C9" s="15" t="s">
        <v>223</v>
      </c>
      <c r="D9" s="27" t="s">
        <v>13</v>
      </c>
      <c r="E9" s="27" t="s">
        <v>14</v>
      </c>
      <c r="F9" s="27" t="s">
        <v>15</v>
      </c>
      <c r="G9" s="27" t="s">
        <v>85</v>
      </c>
      <c r="H9" s="24"/>
      <c r="I9" s="24"/>
      <c r="J9" s="24"/>
      <c r="K9" s="24"/>
      <c r="L9" s="24"/>
      <c r="M9" s="24"/>
      <c r="N9" s="24"/>
      <c r="O9" s="24"/>
      <c r="P9" s="83"/>
      <c r="S9" s="39" t="str">
        <f>IF(H9="","",H9)</f>
        <v/>
      </c>
      <c r="T9" s="122"/>
      <c r="U9" s="39" t="str">
        <f t="shared" ref="U9:U13" si="0">IF(I9="","",I9)</f>
        <v/>
      </c>
      <c r="V9" s="122"/>
      <c r="W9" s="39" t="str">
        <f>IF(J9="","",J9)</f>
        <v/>
      </c>
      <c r="X9" s="122"/>
      <c r="Y9" s="39" t="str">
        <f>IF(K9="","",K9)</f>
        <v/>
      </c>
      <c r="Z9" s="122"/>
      <c r="AA9" s="39" t="str">
        <f>IF(L9="","",L9)</f>
        <v/>
      </c>
      <c r="AB9" s="122"/>
      <c r="AC9" s="39" t="str">
        <f>IF(M9="","",M9)</f>
        <v/>
      </c>
      <c r="AD9" s="122"/>
      <c r="AE9" s="39" t="str">
        <f>IF(N9="","",N9)</f>
        <v/>
      </c>
      <c r="AF9" s="122"/>
      <c r="AG9" s="39" t="str">
        <f>IF(O9="","",O9)</f>
        <v/>
      </c>
      <c r="AH9" s="122"/>
      <c r="AI9" s="83"/>
      <c r="AL9" s="17" t="str">
        <f>IF(T9="",S9,T9)</f>
        <v/>
      </c>
      <c r="AN9" s="17" t="str">
        <f t="shared" ref="AN9:AN13" si="1">IF(V9="",U9,V9)</f>
        <v/>
      </c>
      <c r="AP9" s="17" t="str">
        <f t="shared" ref="AP9:AP13" si="2">IF(X9="",W9,X9)</f>
        <v/>
      </c>
      <c r="AR9" s="17" t="str">
        <f t="shared" ref="AR9:AR13" si="3">IF(Z9="",Y9,Z9)</f>
        <v/>
      </c>
      <c r="AT9" s="17" t="str">
        <f t="shared" ref="AT9:AT13" si="4">IF(AB9="",AA9,AB9)</f>
        <v/>
      </c>
      <c r="AV9" s="17" t="str">
        <f t="shared" ref="AV9:AV13" si="5">IF(AD9="",AC9,AD9)</f>
        <v/>
      </c>
      <c r="AX9" s="17" t="str">
        <f t="shared" ref="AX9:AX13" si="6">IF(AF9="",AE9,AF9)</f>
        <v/>
      </c>
      <c r="AZ9" s="17" t="str">
        <f t="shared" ref="AZ9:AZ13" si="7">IF(AH9="",AG9,AH9)</f>
        <v/>
      </c>
    </row>
    <row r="10" spans="2:52" ht="28" x14ac:dyDescent="0.15">
      <c r="B10" s="40">
        <f t="shared" ref="B10:B13" si="8">B9+0.1</f>
        <v>1.2000000000000002</v>
      </c>
      <c r="C10" s="15" t="s">
        <v>224</v>
      </c>
      <c r="D10" s="27" t="s">
        <v>16</v>
      </c>
      <c r="E10" s="27" t="s">
        <v>17</v>
      </c>
      <c r="F10" s="27" t="s">
        <v>18</v>
      </c>
      <c r="G10" s="27" t="s">
        <v>19</v>
      </c>
      <c r="H10" s="24"/>
      <c r="I10" s="24"/>
      <c r="J10" s="24"/>
      <c r="K10" s="24"/>
      <c r="L10" s="24"/>
      <c r="M10" s="24"/>
      <c r="N10" s="24"/>
      <c r="O10" s="24"/>
      <c r="P10" s="83"/>
      <c r="S10" s="39" t="str">
        <f t="shared" ref="S10:S13" si="9">IF(H10="","",H10)</f>
        <v/>
      </c>
      <c r="T10" s="122"/>
      <c r="U10" s="39" t="str">
        <f t="shared" si="0"/>
        <v/>
      </c>
      <c r="V10" s="122"/>
      <c r="W10" s="39" t="str">
        <f t="shared" ref="W10:W13" si="10">IF(J10="","",J10)</f>
        <v/>
      </c>
      <c r="X10" s="122"/>
      <c r="Y10" s="39" t="str">
        <f t="shared" ref="Y10:Y13" si="11">IF(K10="","",K10)</f>
        <v/>
      </c>
      <c r="Z10" s="122"/>
      <c r="AA10" s="39" t="str">
        <f t="shared" ref="AA10:AA13" si="12">IF(L10="","",L10)</f>
        <v/>
      </c>
      <c r="AB10" s="122"/>
      <c r="AC10" s="39" t="str">
        <f t="shared" ref="AC10:AC13" si="13">IF(M10="","",M10)</f>
        <v/>
      </c>
      <c r="AD10" s="122"/>
      <c r="AE10" s="39" t="str">
        <f t="shared" ref="AE10:AE13" si="14">IF(N10="","",N10)</f>
        <v/>
      </c>
      <c r="AF10" s="122"/>
      <c r="AG10" s="39" t="str">
        <f t="shared" ref="AG10:AG13" si="15">IF(O10="","",O10)</f>
        <v/>
      </c>
      <c r="AH10" s="122"/>
      <c r="AI10" s="83"/>
      <c r="AL10" s="17" t="str">
        <f>IF(T10="",S10,T10)</f>
        <v/>
      </c>
      <c r="AN10" s="17" t="str">
        <f t="shared" si="1"/>
        <v/>
      </c>
      <c r="AP10" s="17" t="str">
        <f t="shared" si="2"/>
        <v/>
      </c>
      <c r="AR10" s="17" t="str">
        <f t="shared" si="3"/>
        <v/>
      </c>
      <c r="AT10" s="17" t="str">
        <f t="shared" si="4"/>
        <v/>
      </c>
      <c r="AV10" s="17" t="str">
        <f t="shared" si="5"/>
        <v/>
      </c>
      <c r="AX10" s="17" t="str">
        <f t="shared" si="6"/>
        <v/>
      </c>
      <c r="AZ10" s="17" t="str">
        <f t="shared" si="7"/>
        <v/>
      </c>
    </row>
    <row r="11" spans="2:52" ht="28" x14ac:dyDescent="0.15">
      <c r="B11" s="40">
        <f t="shared" si="8"/>
        <v>1.3000000000000003</v>
      </c>
      <c r="C11" s="15" t="s">
        <v>225</v>
      </c>
      <c r="D11" s="27" t="s">
        <v>227</v>
      </c>
      <c r="E11" s="27" t="s">
        <v>228</v>
      </c>
      <c r="F11" s="27" t="s">
        <v>229</v>
      </c>
      <c r="G11" s="27" t="s">
        <v>230</v>
      </c>
      <c r="H11" s="24"/>
      <c r="I11" s="24"/>
      <c r="J11" s="24"/>
      <c r="K11" s="24"/>
      <c r="L11" s="24"/>
      <c r="M11" s="24"/>
      <c r="N11" s="24"/>
      <c r="O11" s="24"/>
      <c r="P11" s="83"/>
      <c r="S11" s="39" t="str">
        <f t="shared" si="9"/>
        <v/>
      </c>
      <c r="T11" s="122"/>
      <c r="U11" s="39" t="str">
        <f t="shared" si="0"/>
        <v/>
      </c>
      <c r="V11" s="122"/>
      <c r="W11" s="39" t="str">
        <f t="shared" si="10"/>
        <v/>
      </c>
      <c r="X11" s="122"/>
      <c r="Y11" s="39" t="str">
        <f t="shared" si="11"/>
        <v/>
      </c>
      <c r="Z11" s="122"/>
      <c r="AA11" s="39" t="str">
        <f t="shared" si="12"/>
        <v/>
      </c>
      <c r="AB11" s="122"/>
      <c r="AC11" s="39" t="str">
        <f t="shared" si="13"/>
        <v/>
      </c>
      <c r="AD11" s="122"/>
      <c r="AE11" s="39" t="str">
        <f t="shared" si="14"/>
        <v/>
      </c>
      <c r="AF11" s="122"/>
      <c r="AG11" s="39" t="str">
        <f t="shared" si="15"/>
        <v/>
      </c>
      <c r="AH11" s="122"/>
      <c r="AI11" s="83"/>
      <c r="AL11" s="17" t="str">
        <f t="shared" ref="AL11:AL13" si="16">IF(T11="",S11,T11)</f>
        <v/>
      </c>
      <c r="AN11" s="17" t="str">
        <f t="shared" si="1"/>
        <v/>
      </c>
      <c r="AP11" s="17" t="str">
        <f t="shared" si="2"/>
        <v/>
      </c>
      <c r="AR11" s="17" t="str">
        <f t="shared" si="3"/>
        <v/>
      </c>
      <c r="AT11" s="17" t="str">
        <f t="shared" si="4"/>
        <v/>
      </c>
      <c r="AV11" s="17" t="str">
        <f t="shared" si="5"/>
        <v/>
      </c>
      <c r="AX11" s="17" t="str">
        <f t="shared" si="6"/>
        <v/>
      </c>
      <c r="AZ11" s="17" t="str">
        <f t="shared" si="7"/>
        <v/>
      </c>
    </row>
    <row r="12" spans="2:52" ht="28" x14ac:dyDescent="0.15">
      <c r="B12" s="40">
        <f t="shared" si="8"/>
        <v>1.4000000000000004</v>
      </c>
      <c r="C12" s="15" t="s">
        <v>226</v>
      </c>
      <c r="D12" s="27" t="s">
        <v>20</v>
      </c>
      <c r="E12" s="27" t="s">
        <v>21</v>
      </c>
      <c r="F12" s="27" t="s">
        <v>22</v>
      </c>
      <c r="G12" s="27" t="s">
        <v>23</v>
      </c>
      <c r="H12" s="24"/>
      <c r="I12" s="24"/>
      <c r="J12" s="24"/>
      <c r="K12" s="24"/>
      <c r="L12" s="24"/>
      <c r="M12" s="24"/>
      <c r="N12" s="24"/>
      <c r="O12" s="24"/>
      <c r="P12" s="83"/>
      <c r="S12" s="39" t="str">
        <f t="shared" si="9"/>
        <v/>
      </c>
      <c r="T12" s="122"/>
      <c r="U12" s="39" t="str">
        <f t="shared" si="0"/>
        <v/>
      </c>
      <c r="V12" s="122"/>
      <c r="W12" s="39" t="str">
        <f t="shared" si="10"/>
        <v/>
      </c>
      <c r="X12" s="122"/>
      <c r="Y12" s="39" t="str">
        <f t="shared" si="11"/>
        <v/>
      </c>
      <c r="Z12" s="122"/>
      <c r="AA12" s="39" t="str">
        <f t="shared" si="12"/>
        <v/>
      </c>
      <c r="AB12" s="122"/>
      <c r="AC12" s="39" t="str">
        <f t="shared" si="13"/>
        <v/>
      </c>
      <c r="AD12" s="122"/>
      <c r="AE12" s="39" t="str">
        <f t="shared" si="14"/>
        <v/>
      </c>
      <c r="AF12" s="122"/>
      <c r="AG12" s="39" t="str">
        <f t="shared" si="15"/>
        <v/>
      </c>
      <c r="AH12" s="122"/>
      <c r="AI12" s="83"/>
      <c r="AL12" s="17" t="str">
        <f t="shared" si="16"/>
        <v/>
      </c>
      <c r="AN12" s="17" t="str">
        <f t="shared" si="1"/>
        <v/>
      </c>
      <c r="AP12" s="17" t="str">
        <f t="shared" si="2"/>
        <v/>
      </c>
      <c r="AR12" s="17" t="str">
        <f t="shared" si="3"/>
        <v/>
      </c>
      <c r="AT12" s="17" t="str">
        <f t="shared" si="4"/>
        <v/>
      </c>
      <c r="AV12" s="17" t="str">
        <f t="shared" si="5"/>
        <v/>
      </c>
      <c r="AX12" s="17" t="str">
        <f t="shared" si="6"/>
        <v/>
      </c>
      <c r="AZ12" s="17" t="str">
        <f t="shared" si="7"/>
        <v/>
      </c>
    </row>
    <row r="13" spans="2:52" ht="14" x14ac:dyDescent="0.15">
      <c r="B13" s="40">
        <f t="shared" si="8"/>
        <v>1.5000000000000004</v>
      </c>
      <c r="C13" s="15" t="s">
        <v>95</v>
      </c>
      <c r="D13" s="27" t="s">
        <v>28</v>
      </c>
      <c r="E13" s="27" t="s">
        <v>29</v>
      </c>
      <c r="F13" s="27" t="s">
        <v>30</v>
      </c>
      <c r="G13" s="27" t="s">
        <v>31</v>
      </c>
      <c r="H13" s="24"/>
      <c r="I13" s="24"/>
      <c r="J13" s="24"/>
      <c r="K13" s="24"/>
      <c r="L13" s="24"/>
      <c r="M13" s="24"/>
      <c r="N13" s="24"/>
      <c r="O13" s="24"/>
      <c r="P13" s="83"/>
      <c r="S13" s="39" t="str">
        <f t="shared" si="9"/>
        <v/>
      </c>
      <c r="T13" s="122"/>
      <c r="U13" s="39" t="str">
        <f t="shared" si="0"/>
        <v/>
      </c>
      <c r="V13" s="122"/>
      <c r="W13" s="39" t="str">
        <f t="shared" si="10"/>
        <v/>
      </c>
      <c r="X13" s="122"/>
      <c r="Y13" s="39" t="str">
        <f t="shared" si="11"/>
        <v/>
      </c>
      <c r="Z13" s="122"/>
      <c r="AA13" s="39" t="str">
        <f t="shared" si="12"/>
        <v/>
      </c>
      <c r="AB13" s="122"/>
      <c r="AC13" s="39" t="str">
        <f t="shared" si="13"/>
        <v/>
      </c>
      <c r="AD13" s="122"/>
      <c r="AE13" s="39" t="str">
        <f t="shared" si="14"/>
        <v/>
      </c>
      <c r="AF13" s="122"/>
      <c r="AG13" s="39" t="str">
        <f t="shared" si="15"/>
        <v/>
      </c>
      <c r="AH13" s="122"/>
      <c r="AI13" s="83"/>
      <c r="AL13" s="17" t="str">
        <f t="shared" si="16"/>
        <v/>
      </c>
      <c r="AN13" s="17" t="str">
        <f t="shared" si="1"/>
        <v/>
      </c>
      <c r="AP13" s="17" t="str">
        <f t="shared" si="2"/>
        <v/>
      </c>
      <c r="AR13" s="17" t="str">
        <f t="shared" si="3"/>
        <v/>
      </c>
      <c r="AT13" s="17" t="str">
        <f t="shared" si="4"/>
        <v/>
      </c>
      <c r="AV13" s="17" t="str">
        <f t="shared" si="5"/>
        <v/>
      </c>
      <c r="AX13" s="17" t="str">
        <f t="shared" si="6"/>
        <v/>
      </c>
      <c r="AZ13" s="17" t="str">
        <f t="shared" si="7"/>
        <v/>
      </c>
    </row>
    <row r="14" spans="2:52" s="18" customFormat="1" ht="24" customHeight="1" x14ac:dyDescent="0.15">
      <c r="G14" s="18" t="s">
        <v>130</v>
      </c>
      <c r="H14" s="35" t="str">
        <f t="shared" ref="H14:O14" si="17">IF(SUM(H9:H13)=0,"",ROUNDDOWN(AVERAGE(H9:H13),1))</f>
        <v/>
      </c>
      <c r="I14" s="35" t="str">
        <f t="shared" si="17"/>
        <v/>
      </c>
      <c r="J14" s="35" t="str">
        <f t="shared" si="17"/>
        <v/>
      </c>
      <c r="K14" s="35" t="str">
        <f t="shared" si="17"/>
        <v/>
      </c>
      <c r="L14" s="35" t="str">
        <f t="shared" si="17"/>
        <v/>
      </c>
      <c r="M14" s="35" t="str">
        <f t="shared" si="17"/>
        <v/>
      </c>
      <c r="N14" s="35" t="str">
        <f t="shared" si="17"/>
        <v/>
      </c>
      <c r="O14" s="35" t="str">
        <f t="shared" si="17"/>
        <v/>
      </c>
      <c r="P14" s="84"/>
      <c r="S14" s="35" t="str">
        <f>IF(SUM(S9:S13)=0,"",ROUNDDOWN(AVERAGE(S9:S13),1))</f>
        <v/>
      </c>
      <c r="T14" s="35" t="str">
        <f>AL14</f>
        <v/>
      </c>
      <c r="U14" s="35" t="str">
        <f>IF(SUM(U9:U13)=0,"",ROUNDDOWN(AVERAGE(U9:U13),1))</f>
        <v/>
      </c>
      <c r="V14" s="35" t="str">
        <f>AN14</f>
        <v/>
      </c>
      <c r="W14" s="35" t="str">
        <f>IF(SUM(W9:W13)=0,"",ROUNDDOWN(AVERAGE(W9:W13),1))</f>
        <v/>
      </c>
      <c r="X14" s="35" t="str">
        <f>AP14</f>
        <v/>
      </c>
      <c r="Y14" s="35" t="str">
        <f>IF(SUM(Y9:Y13)=0,"",ROUNDDOWN(AVERAGE(Y9:Y13),1))</f>
        <v/>
      </c>
      <c r="Z14" s="35" t="str">
        <f>AR14</f>
        <v/>
      </c>
      <c r="AA14" s="35" t="str">
        <f>IF(SUM(AA9:AA13)=0,"",ROUNDDOWN(AVERAGE(AA9:AA13),1))</f>
        <v/>
      </c>
      <c r="AB14" s="35" t="str">
        <f>AT14</f>
        <v/>
      </c>
      <c r="AC14" s="35" t="str">
        <f>IF(SUM(AC9:AC13)=0,"",ROUNDDOWN(AVERAGE(AC9:AC13),1))</f>
        <v/>
      </c>
      <c r="AD14" s="35" t="str">
        <f>AV14</f>
        <v/>
      </c>
      <c r="AE14" s="35" t="str">
        <f>IF(SUM(AE9:AE13)=0,"",ROUNDDOWN(AVERAGE(AE9:AE13),1))</f>
        <v/>
      </c>
      <c r="AF14" s="35" t="str">
        <f>AX14</f>
        <v/>
      </c>
      <c r="AG14" s="35" t="str">
        <f>IF(SUM(AG9:AG13)=0,"",ROUNDDOWN(AVERAGE(AG9:AG13),1))</f>
        <v/>
      </c>
      <c r="AH14" s="35" t="str">
        <f>AZ14</f>
        <v/>
      </c>
      <c r="AI14" s="84"/>
      <c r="AK14" s="14"/>
      <c r="AL14" s="37" t="str">
        <f>IF(SUM(AL9:AL13)=0,"",ROUNDDOWN(AVERAGE(AL9:AL13),1))</f>
        <v/>
      </c>
      <c r="AM14" s="14"/>
      <c r="AN14" s="37" t="str">
        <f>IF(SUM(AN9:AN13)=0,"",ROUNDDOWN(AVERAGE(AN9:AN13),1))</f>
        <v/>
      </c>
      <c r="AO14" s="14"/>
      <c r="AP14" s="37" t="str">
        <f>IF(SUM(AP9:AP13)=0,"",ROUNDDOWN(AVERAGE(AP9:AP13),1))</f>
        <v/>
      </c>
      <c r="AQ14" s="14"/>
      <c r="AR14" s="37" t="str">
        <f>IF(SUM(AR9:AR13)=0,"",ROUNDDOWN(AVERAGE(AR9:AR13),1))</f>
        <v/>
      </c>
      <c r="AS14" s="14"/>
      <c r="AT14" s="37" t="str">
        <f>IF(SUM(AT9:AT13)=0,"",ROUNDDOWN(AVERAGE(AT9:AT13),1))</f>
        <v/>
      </c>
      <c r="AU14" s="14"/>
      <c r="AV14" s="37" t="str">
        <f>IF(SUM(AV9:AV13)=0,"",ROUNDDOWN(AVERAGE(AV9:AV13),1))</f>
        <v/>
      </c>
      <c r="AW14" s="14"/>
      <c r="AX14" s="37" t="str">
        <f>IF(SUM(AX9:AX13)=0,"",ROUNDDOWN(AVERAGE(AX9:AX13),1))</f>
        <v/>
      </c>
      <c r="AY14" s="14"/>
      <c r="AZ14" s="37" t="str">
        <f>IF(SUM(AZ9:AZ13)=0,"",ROUNDDOWN(AVERAGE(AZ9:AZ13),1))</f>
        <v/>
      </c>
    </row>
    <row r="15" spans="2:52" ht="24" customHeight="1" x14ac:dyDescent="0.15">
      <c r="C15" s="16"/>
      <c r="D15" s="28"/>
      <c r="E15" s="28"/>
      <c r="F15" s="28"/>
      <c r="G15" s="18" t="s">
        <v>72</v>
      </c>
      <c r="H15" s="24"/>
      <c r="I15" s="24"/>
      <c r="J15" s="24"/>
      <c r="K15" s="24"/>
      <c r="L15" s="24"/>
      <c r="M15" s="24"/>
      <c r="N15" s="24"/>
      <c r="O15" s="24"/>
      <c r="P15" s="85" t="s">
        <v>120</v>
      </c>
      <c r="S15" s="39" t="str">
        <f t="shared" ref="S15" si="18">IF(H15="","",H15)</f>
        <v/>
      </c>
      <c r="T15" s="122"/>
      <c r="U15" s="39" t="str">
        <f t="shared" ref="U15" si="19">IF(I15="","",I15)</f>
        <v/>
      </c>
      <c r="V15" s="122"/>
      <c r="W15" s="39" t="str">
        <f t="shared" ref="W15" si="20">IF(J15="","",J15)</f>
        <v/>
      </c>
      <c r="X15" s="122"/>
      <c r="Y15" s="39" t="str">
        <f t="shared" ref="Y15" si="21">IF(K15="","",K15)</f>
        <v/>
      </c>
      <c r="Z15" s="122"/>
      <c r="AA15" s="39" t="str">
        <f t="shared" ref="AA15" si="22">IF(L15="","",L15)</f>
        <v/>
      </c>
      <c r="AB15" s="122"/>
      <c r="AC15" s="39" t="str">
        <f t="shared" ref="AC15" si="23">IF(M15="","",M15)</f>
        <v/>
      </c>
      <c r="AD15" s="122"/>
      <c r="AE15" s="39" t="str">
        <f t="shared" ref="AE15" si="24">IF(N15="","",N15)</f>
        <v/>
      </c>
      <c r="AF15" s="122"/>
      <c r="AG15" s="39" t="str">
        <f t="shared" ref="AG15" si="25">IF(O15="","",O15)</f>
        <v/>
      </c>
      <c r="AH15" s="122"/>
      <c r="AI15" s="85" t="s">
        <v>120</v>
      </c>
      <c r="AL15" s="17">
        <f t="shared" ref="AL15:AN15" si="26">T15</f>
        <v>0</v>
      </c>
      <c r="AN15" s="17">
        <f t="shared" si="26"/>
        <v>0</v>
      </c>
      <c r="AP15" s="17">
        <f t="shared" ref="AP15" si="27">X15</f>
        <v>0</v>
      </c>
      <c r="AR15" s="17">
        <f t="shared" ref="AR15" si="28">Z15</f>
        <v>0</v>
      </c>
      <c r="AT15" s="17">
        <f t="shared" ref="AT15" si="29">AB15</f>
        <v>0</v>
      </c>
      <c r="AV15" s="17">
        <f t="shared" ref="AV15" si="30">AD15</f>
        <v>0</v>
      </c>
      <c r="AX15" s="17">
        <f t="shared" ref="AX15" si="31">AF15</f>
        <v>0</v>
      </c>
      <c r="AZ15" s="17">
        <f t="shared" ref="AZ15" si="32">AH15</f>
        <v>0</v>
      </c>
    </row>
    <row r="16" spans="2:52" x14ac:dyDescent="0.15">
      <c r="C16" s="16"/>
      <c r="D16" s="29"/>
      <c r="E16" s="29"/>
      <c r="F16" s="29"/>
      <c r="G16" s="29"/>
    </row>
    <row r="17" spans="2:52" ht="62" customHeight="1" x14ac:dyDescent="0.15">
      <c r="B17" s="41">
        <v>2</v>
      </c>
      <c r="C17" s="174" t="str">
        <f>'Ratings Summary'!C10</f>
        <v xml:space="preserve">Processes, methods, tools, and techniques (process-related complexity): this indicator covers the complexity related to the number of tasks, assumptions and constraints, and their interdependence; the processes and process quality requirements; the team and communication structure; and the availability of supporting methods, tools, and techniques.
</v>
      </c>
      <c r="D17" s="175"/>
      <c r="E17" s="175"/>
      <c r="F17" s="175"/>
      <c r="G17" s="176"/>
    </row>
    <row r="18" spans="2:52" ht="14" x14ac:dyDescent="0.15">
      <c r="B18" s="40">
        <f>B17+0.1</f>
        <v>2.1</v>
      </c>
      <c r="C18" s="15" t="s">
        <v>96</v>
      </c>
      <c r="D18" s="30" t="s">
        <v>97</v>
      </c>
      <c r="E18" s="30" t="s">
        <v>98</v>
      </c>
      <c r="F18" s="30" t="s">
        <v>99</v>
      </c>
      <c r="G18" s="30" t="s">
        <v>100</v>
      </c>
      <c r="H18" s="24"/>
      <c r="I18" s="24"/>
      <c r="J18" s="24"/>
      <c r="K18" s="24"/>
      <c r="L18" s="24"/>
      <c r="M18" s="24"/>
      <c r="N18" s="24"/>
      <c r="O18" s="24"/>
      <c r="P18" s="83"/>
      <c r="S18" s="39" t="str">
        <f t="shared" ref="S18:S21" si="33">IF(H18="","",H18)</f>
        <v/>
      </c>
      <c r="T18" s="122"/>
      <c r="U18" s="39" t="str">
        <f t="shared" ref="U18:U21" si="34">IF(I18="","",I18)</f>
        <v/>
      </c>
      <c r="V18" s="122"/>
      <c r="W18" s="39" t="str">
        <f t="shared" ref="W18:W21" si="35">IF(J18="","",J18)</f>
        <v/>
      </c>
      <c r="X18" s="122"/>
      <c r="Y18" s="39" t="str">
        <f t="shared" ref="Y18:Y21" si="36">IF(K18="","",K18)</f>
        <v/>
      </c>
      <c r="Z18" s="122"/>
      <c r="AA18" s="39" t="str">
        <f t="shared" ref="AA18:AA21" si="37">IF(L18="","",L18)</f>
        <v/>
      </c>
      <c r="AB18" s="122"/>
      <c r="AC18" s="39" t="str">
        <f t="shared" ref="AC18:AC21" si="38">IF(M18="","",M18)</f>
        <v/>
      </c>
      <c r="AD18" s="122"/>
      <c r="AE18" s="39" t="str">
        <f t="shared" ref="AE18:AE21" si="39">IF(N18="","",N18)</f>
        <v/>
      </c>
      <c r="AF18" s="122"/>
      <c r="AG18" s="39" t="str">
        <f t="shared" ref="AG18:AG21" si="40">IF(O18="","",O18)</f>
        <v/>
      </c>
      <c r="AH18" s="122"/>
      <c r="AI18" s="83"/>
      <c r="AL18" s="17" t="str">
        <f t="shared" ref="AL18:AL21" si="41">IF(T18="",S18,T18)</f>
        <v/>
      </c>
      <c r="AN18" s="17" t="str">
        <f t="shared" ref="AN18:AN21" si="42">IF(V18="",U18,V18)</f>
        <v/>
      </c>
      <c r="AP18" s="17" t="str">
        <f t="shared" ref="AP18:AP21" si="43">IF(X18="",W18,X18)</f>
        <v/>
      </c>
      <c r="AR18" s="17" t="str">
        <f t="shared" ref="AR18:AR21" si="44">IF(Z18="",Y18,Z18)</f>
        <v/>
      </c>
      <c r="AT18" s="17" t="str">
        <f t="shared" ref="AT18:AT21" si="45">IF(AB18="",AA18,AB18)</f>
        <v/>
      </c>
      <c r="AV18" s="17" t="str">
        <f t="shared" ref="AV18:AV21" si="46">IF(AD18="",AC18,AD18)</f>
        <v/>
      </c>
      <c r="AX18" s="17" t="str">
        <f t="shared" ref="AX18:AX21" si="47">IF(AF18="",AE18,AF18)</f>
        <v/>
      </c>
      <c r="AZ18" s="17" t="str">
        <f t="shared" ref="AZ18:AZ21" si="48">IF(AH18="",AG18,AH18)</f>
        <v/>
      </c>
    </row>
    <row r="19" spans="2:52" ht="42" x14ac:dyDescent="0.15">
      <c r="B19" s="40">
        <f t="shared" ref="B19:B21" si="49">B18+0.1</f>
        <v>2.2000000000000002</v>
      </c>
      <c r="C19" s="15" t="s">
        <v>101</v>
      </c>
      <c r="D19" s="30" t="s">
        <v>117</v>
      </c>
      <c r="E19" s="30" t="s">
        <v>102</v>
      </c>
      <c r="F19" s="30" t="s">
        <v>103</v>
      </c>
      <c r="G19" s="30" t="s">
        <v>104</v>
      </c>
      <c r="H19" s="24"/>
      <c r="I19" s="24"/>
      <c r="J19" s="24"/>
      <c r="K19" s="24"/>
      <c r="L19" s="24"/>
      <c r="M19" s="24"/>
      <c r="N19" s="24"/>
      <c r="O19" s="24"/>
      <c r="P19" s="83"/>
      <c r="S19" s="39" t="str">
        <f t="shared" si="33"/>
        <v/>
      </c>
      <c r="T19" s="122"/>
      <c r="U19" s="39" t="str">
        <f t="shared" si="34"/>
        <v/>
      </c>
      <c r="V19" s="122"/>
      <c r="W19" s="39" t="str">
        <f t="shared" si="35"/>
        <v/>
      </c>
      <c r="X19" s="122"/>
      <c r="Y19" s="39" t="str">
        <f t="shared" si="36"/>
        <v/>
      </c>
      <c r="Z19" s="122"/>
      <c r="AA19" s="39" t="str">
        <f t="shared" si="37"/>
        <v/>
      </c>
      <c r="AB19" s="122"/>
      <c r="AC19" s="39" t="str">
        <f t="shared" si="38"/>
        <v/>
      </c>
      <c r="AD19" s="122"/>
      <c r="AE19" s="39" t="str">
        <f t="shared" si="39"/>
        <v/>
      </c>
      <c r="AF19" s="122"/>
      <c r="AG19" s="39" t="str">
        <f t="shared" si="40"/>
        <v/>
      </c>
      <c r="AH19" s="122"/>
      <c r="AI19" s="83"/>
      <c r="AL19" s="17" t="str">
        <f t="shared" si="41"/>
        <v/>
      </c>
      <c r="AN19" s="17" t="str">
        <f t="shared" si="42"/>
        <v/>
      </c>
      <c r="AP19" s="17" t="str">
        <f t="shared" si="43"/>
        <v/>
      </c>
      <c r="AR19" s="17" t="str">
        <f t="shared" si="44"/>
        <v/>
      </c>
      <c r="AT19" s="17" t="str">
        <f t="shared" si="45"/>
        <v/>
      </c>
      <c r="AV19" s="17" t="str">
        <f t="shared" si="46"/>
        <v/>
      </c>
      <c r="AX19" s="17" t="str">
        <f t="shared" si="47"/>
        <v/>
      </c>
      <c r="AZ19" s="17" t="str">
        <f t="shared" si="48"/>
        <v/>
      </c>
    </row>
    <row r="20" spans="2:52" ht="14" x14ac:dyDescent="0.15">
      <c r="B20" s="40">
        <f t="shared" si="49"/>
        <v>2.3000000000000003</v>
      </c>
      <c r="C20" s="15" t="s">
        <v>105</v>
      </c>
      <c r="D20" s="30" t="s">
        <v>37</v>
      </c>
      <c r="E20" s="30" t="s">
        <v>38</v>
      </c>
      <c r="F20" s="30" t="s">
        <v>39</v>
      </c>
      <c r="G20" s="30" t="s">
        <v>205</v>
      </c>
      <c r="H20" s="24"/>
      <c r="I20" s="24"/>
      <c r="J20" s="24"/>
      <c r="K20" s="24"/>
      <c r="L20" s="24"/>
      <c r="M20" s="24"/>
      <c r="N20" s="24"/>
      <c r="O20" s="24"/>
      <c r="P20" s="83"/>
      <c r="S20" s="39" t="str">
        <f t="shared" si="33"/>
        <v/>
      </c>
      <c r="T20" s="122"/>
      <c r="U20" s="39" t="str">
        <f t="shared" si="34"/>
        <v/>
      </c>
      <c r="V20" s="122"/>
      <c r="W20" s="39" t="str">
        <f t="shared" si="35"/>
        <v/>
      </c>
      <c r="X20" s="122"/>
      <c r="Y20" s="39" t="str">
        <f t="shared" si="36"/>
        <v/>
      </c>
      <c r="Z20" s="122"/>
      <c r="AA20" s="39" t="str">
        <f t="shared" si="37"/>
        <v/>
      </c>
      <c r="AB20" s="122"/>
      <c r="AC20" s="39" t="str">
        <f t="shared" si="38"/>
        <v/>
      </c>
      <c r="AD20" s="122"/>
      <c r="AE20" s="39" t="str">
        <f t="shared" si="39"/>
        <v/>
      </c>
      <c r="AF20" s="122"/>
      <c r="AG20" s="39" t="str">
        <f t="shared" si="40"/>
        <v/>
      </c>
      <c r="AH20" s="122"/>
      <c r="AI20" s="83"/>
      <c r="AL20" s="17" t="str">
        <f t="shared" si="41"/>
        <v/>
      </c>
      <c r="AN20" s="17" t="str">
        <f t="shared" si="42"/>
        <v/>
      </c>
      <c r="AP20" s="17" t="str">
        <f t="shared" si="43"/>
        <v/>
      </c>
      <c r="AR20" s="17" t="str">
        <f t="shared" si="44"/>
        <v/>
      </c>
      <c r="AT20" s="17" t="str">
        <f t="shared" si="45"/>
        <v/>
      </c>
      <c r="AV20" s="17" t="str">
        <f t="shared" si="46"/>
        <v/>
      </c>
      <c r="AX20" s="17" t="str">
        <f t="shared" si="47"/>
        <v/>
      </c>
      <c r="AZ20" s="17" t="str">
        <f t="shared" si="48"/>
        <v/>
      </c>
    </row>
    <row r="21" spans="2:52" ht="28" x14ac:dyDescent="0.15">
      <c r="B21" s="40">
        <f t="shared" si="49"/>
        <v>2.4000000000000004</v>
      </c>
      <c r="C21" s="15" t="s">
        <v>106</v>
      </c>
      <c r="D21" s="30" t="s">
        <v>28</v>
      </c>
      <c r="E21" s="30" t="s">
        <v>29</v>
      </c>
      <c r="F21" s="30" t="s">
        <v>30</v>
      </c>
      <c r="G21" s="30" t="s">
        <v>31</v>
      </c>
      <c r="H21" s="24"/>
      <c r="I21" s="24"/>
      <c r="J21" s="24"/>
      <c r="K21" s="24"/>
      <c r="L21" s="24"/>
      <c r="M21" s="24"/>
      <c r="N21" s="24"/>
      <c r="O21" s="24"/>
      <c r="P21" s="83"/>
      <c r="S21" s="39" t="str">
        <f t="shared" si="33"/>
        <v/>
      </c>
      <c r="T21" s="122"/>
      <c r="U21" s="39" t="str">
        <f t="shared" si="34"/>
        <v/>
      </c>
      <c r="V21" s="122"/>
      <c r="W21" s="39" t="str">
        <f t="shared" si="35"/>
        <v/>
      </c>
      <c r="X21" s="122"/>
      <c r="Y21" s="39" t="str">
        <f t="shared" si="36"/>
        <v/>
      </c>
      <c r="Z21" s="122"/>
      <c r="AA21" s="39" t="str">
        <f t="shared" si="37"/>
        <v/>
      </c>
      <c r="AB21" s="122"/>
      <c r="AC21" s="39" t="str">
        <f t="shared" si="38"/>
        <v/>
      </c>
      <c r="AD21" s="122"/>
      <c r="AE21" s="39" t="str">
        <f t="shared" si="39"/>
        <v/>
      </c>
      <c r="AF21" s="122"/>
      <c r="AG21" s="39" t="str">
        <f t="shared" si="40"/>
        <v/>
      </c>
      <c r="AH21" s="122"/>
      <c r="AI21" s="83"/>
      <c r="AL21" s="17" t="str">
        <f t="shared" si="41"/>
        <v/>
      </c>
      <c r="AN21" s="17" t="str">
        <f t="shared" si="42"/>
        <v/>
      </c>
      <c r="AP21" s="17" t="str">
        <f t="shared" si="43"/>
        <v/>
      </c>
      <c r="AR21" s="17" t="str">
        <f t="shared" si="44"/>
        <v/>
      </c>
      <c r="AT21" s="17" t="str">
        <f t="shared" si="45"/>
        <v/>
      </c>
      <c r="AV21" s="17" t="str">
        <f t="shared" si="46"/>
        <v/>
      </c>
      <c r="AX21" s="17" t="str">
        <f t="shared" si="47"/>
        <v/>
      </c>
      <c r="AZ21" s="17" t="str">
        <f t="shared" si="48"/>
        <v/>
      </c>
    </row>
    <row r="22" spans="2:52" s="18" customFormat="1" ht="24" customHeight="1" x14ac:dyDescent="0.15">
      <c r="G22" s="18" t="s">
        <v>130</v>
      </c>
      <c r="H22" s="35" t="str">
        <f t="shared" ref="H22:O22" si="50">IF(SUM(H18:H21)=0,"",ROUNDDOWN(AVERAGE(H18:H21),1))</f>
        <v/>
      </c>
      <c r="I22" s="35" t="str">
        <f t="shared" si="50"/>
        <v/>
      </c>
      <c r="J22" s="35" t="str">
        <f t="shared" si="50"/>
        <v/>
      </c>
      <c r="K22" s="35" t="str">
        <f t="shared" si="50"/>
        <v/>
      </c>
      <c r="L22" s="35" t="str">
        <f t="shared" si="50"/>
        <v/>
      </c>
      <c r="M22" s="35" t="str">
        <f t="shared" si="50"/>
        <v/>
      </c>
      <c r="N22" s="35" t="str">
        <f t="shared" si="50"/>
        <v/>
      </c>
      <c r="O22" s="35" t="str">
        <f t="shared" si="50"/>
        <v/>
      </c>
      <c r="P22" s="84"/>
      <c r="S22" s="35" t="str">
        <f>IF(SUM(S18:S21)=0,"",ROUNDDOWN(AVERAGE(S18:S21),1))</f>
        <v/>
      </c>
      <c r="T22" s="35" t="str">
        <f>AL22</f>
        <v/>
      </c>
      <c r="U22" s="35" t="str">
        <f>IF(SUM(U18:U21)=0,"",ROUNDDOWN(AVERAGE(U18:U21),1))</f>
        <v/>
      </c>
      <c r="V22" s="35" t="str">
        <f>AN22</f>
        <v/>
      </c>
      <c r="W22" s="35" t="str">
        <f>IF(SUM(W18:W21)=0,"",ROUNDDOWN(AVERAGE(W18:W21),1))</f>
        <v/>
      </c>
      <c r="X22" s="35" t="str">
        <f>AP22</f>
        <v/>
      </c>
      <c r="Y22" s="35" t="str">
        <f>IF(SUM(Y18:Y21)=0,"",ROUNDDOWN(AVERAGE(Y18:Y21),1))</f>
        <v/>
      </c>
      <c r="Z22" s="35" t="str">
        <f>AR22</f>
        <v/>
      </c>
      <c r="AA22" s="35" t="str">
        <f>IF(SUM(AA18:AA21)=0,"",ROUNDDOWN(AVERAGE(AA18:AA21),1))</f>
        <v/>
      </c>
      <c r="AB22" s="35" t="str">
        <f>AT22</f>
        <v/>
      </c>
      <c r="AC22" s="35" t="str">
        <f>IF(SUM(AC18:AC21)=0,"",ROUNDDOWN(AVERAGE(AC18:AC21),1))</f>
        <v/>
      </c>
      <c r="AD22" s="35" t="str">
        <f>AV22</f>
        <v/>
      </c>
      <c r="AE22" s="35" t="str">
        <f>IF(SUM(AE18:AE21)=0,"",ROUNDDOWN(AVERAGE(AE18:AE21),1))</f>
        <v/>
      </c>
      <c r="AF22" s="35" t="str">
        <f>AX22</f>
        <v/>
      </c>
      <c r="AG22" s="35" t="str">
        <f>IF(SUM(AG18:AG21)=0,"",ROUNDDOWN(AVERAGE(AG18:AG21),1))</f>
        <v/>
      </c>
      <c r="AH22" s="35" t="str">
        <f>AZ22</f>
        <v/>
      </c>
      <c r="AI22" s="84"/>
      <c r="AK22" s="37"/>
      <c r="AL22" s="37" t="str">
        <f>IF(SUM(AL18:AL21)=0,"",ROUNDDOWN(AVERAGE(AL18:AL21),1))</f>
        <v/>
      </c>
      <c r="AM22" s="37"/>
      <c r="AN22" s="37" t="str">
        <f>IF(SUM(AN18:AN21)=0,"",ROUNDDOWN(AVERAGE(AN18:AN21),1))</f>
        <v/>
      </c>
      <c r="AO22" s="37"/>
      <c r="AP22" s="37" t="str">
        <f>IF(SUM(AP18:AP21)=0,"",ROUNDDOWN(AVERAGE(AP18:AP21),1))</f>
        <v/>
      </c>
      <c r="AQ22" s="37"/>
      <c r="AR22" s="37" t="str">
        <f>IF(SUM(AR18:AR21)=0,"",ROUNDDOWN(AVERAGE(AR18:AR21),1))</f>
        <v/>
      </c>
      <c r="AS22" s="37"/>
      <c r="AT22" s="37" t="str">
        <f>IF(SUM(AT18:AT21)=0,"",ROUNDDOWN(AVERAGE(AT18:AT21),1))</f>
        <v/>
      </c>
      <c r="AU22" s="37"/>
      <c r="AV22" s="37" t="str">
        <f>IF(SUM(AV18:AV21)=0,"",ROUNDDOWN(AVERAGE(AV18:AV21),1))</f>
        <v/>
      </c>
      <c r="AW22" s="37"/>
      <c r="AX22" s="37" t="str">
        <f>IF(SUM(AX18:AX21)=0,"",ROUNDDOWN(AVERAGE(AX18:AX21),1))</f>
        <v/>
      </c>
      <c r="AY22" s="37"/>
      <c r="AZ22" s="37" t="str">
        <f>IF(SUM(AZ18:AZ21)=0,"",ROUNDDOWN(AVERAGE(AZ18:AZ21),1))</f>
        <v/>
      </c>
    </row>
    <row r="23" spans="2:52" ht="24" customHeight="1" x14ac:dyDescent="0.15">
      <c r="C23" s="16"/>
      <c r="D23" s="28"/>
      <c r="E23" s="28"/>
      <c r="F23" s="28"/>
      <c r="G23" s="18" t="s">
        <v>72</v>
      </c>
      <c r="H23" s="24"/>
      <c r="I23" s="24"/>
      <c r="J23" s="24"/>
      <c r="K23" s="24"/>
      <c r="L23" s="24"/>
      <c r="M23" s="24"/>
      <c r="N23" s="24"/>
      <c r="O23" s="24"/>
      <c r="P23" s="85" t="str">
        <f>P$15</f>
        <v>Use these cells to override the calculated ratings.</v>
      </c>
      <c r="S23" s="39" t="str">
        <f t="shared" ref="S23" si="51">IF(H23="","",H23)</f>
        <v/>
      </c>
      <c r="T23" s="122"/>
      <c r="U23" s="39" t="str">
        <f t="shared" ref="U23" si="52">IF(I23="","",I23)</f>
        <v/>
      </c>
      <c r="V23" s="122"/>
      <c r="W23" s="39" t="str">
        <f t="shared" ref="W23" si="53">IF(J23="","",J23)</f>
        <v/>
      </c>
      <c r="X23" s="122"/>
      <c r="Y23" s="39" t="str">
        <f t="shared" ref="Y23" si="54">IF(K23="","",K23)</f>
        <v/>
      </c>
      <c r="Z23" s="122"/>
      <c r="AA23" s="39" t="str">
        <f t="shared" ref="AA23" si="55">IF(L23="","",L23)</f>
        <v/>
      </c>
      <c r="AB23" s="122"/>
      <c r="AC23" s="39" t="str">
        <f t="shared" ref="AC23" si="56">IF(M23="","",M23)</f>
        <v/>
      </c>
      <c r="AD23" s="122"/>
      <c r="AE23" s="39" t="str">
        <f t="shared" ref="AE23" si="57">IF(N23="","",N23)</f>
        <v/>
      </c>
      <c r="AF23" s="122"/>
      <c r="AG23" s="39" t="str">
        <f t="shared" ref="AG23" si="58">IF(O23="","",O23)</f>
        <v/>
      </c>
      <c r="AH23" s="122"/>
      <c r="AI23" s="85" t="str">
        <f>AI$15</f>
        <v>Use these cells to override the calculated ratings.</v>
      </c>
      <c r="AL23" s="17">
        <f>T23</f>
        <v>0</v>
      </c>
      <c r="AN23" s="17">
        <f t="shared" ref="AN23" si="59">V23</f>
        <v>0</v>
      </c>
      <c r="AP23" s="17">
        <f t="shared" ref="AP23" si="60">X23</f>
        <v>0</v>
      </c>
      <c r="AR23" s="17">
        <f t="shared" ref="AR23" si="61">Z23</f>
        <v>0</v>
      </c>
      <c r="AT23" s="17">
        <f t="shared" ref="AT23" si="62">AB23</f>
        <v>0</v>
      </c>
      <c r="AV23" s="17">
        <f t="shared" ref="AV23" si="63">AD23</f>
        <v>0</v>
      </c>
      <c r="AX23" s="17">
        <f t="shared" ref="AX23" si="64">AF23</f>
        <v>0</v>
      </c>
      <c r="AZ23" s="17">
        <f t="shared" ref="AZ23" si="65">AH23</f>
        <v>0</v>
      </c>
    </row>
    <row r="24" spans="2:52" x14ac:dyDescent="0.15">
      <c r="C24" s="16"/>
      <c r="D24" s="29"/>
      <c r="E24" s="29"/>
      <c r="F24" s="29"/>
      <c r="G24" s="29"/>
    </row>
    <row r="25" spans="2:52" ht="65" customHeight="1" x14ac:dyDescent="0.15">
      <c r="B25" s="41">
        <v>3</v>
      </c>
      <c r="C25" s="174" t="str">
        <f>'Ratings Summary'!C11</f>
        <v xml:space="preserve">Resources including finance (input-related complexity): this indicator covers complexities relating to acquiring and funding the necessary budgets (possibly from several sources); the diversity or lack of availability of resources (both human and other); and the processes and activities needed to manage the financial and resource aspects, including procurement.
</v>
      </c>
      <c r="D25" s="175"/>
      <c r="E25" s="175"/>
      <c r="F25" s="175"/>
      <c r="G25" s="176"/>
    </row>
    <row r="26" spans="2:52" ht="28" x14ac:dyDescent="0.15">
      <c r="B26" s="40">
        <f>B25+0.1</f>
        <v>3.1</v>
      </c>
      <c r="C26" s="31" t="s">
        <v>231</v>
      </c>
      <c r="D26" s="30" t="s">
        <v>41</v>
      </c>
      <c r="E26" s="30" t="s">
        <v>43</v>
      </c>
      <c r="F26" s="34" t="s">
        <v>76</v>
      </c>
      <c r="G26" s="30" t="s">
        <v>42</v>
      </c>
      <c r="H26" s="24"/>
      <c r="I26" s="24"/>
      <c r="J26" s="24"/>
      <c r="K26" s="24"/>
      <c r="L26" s="24"/>
      <c r="M26" s="24"/>
      <c r="N26" s="24"/>
      <c r="O26" s="24"/>
      <c r="P26" s="83"/>
      <c r="S26" s="39" t="str">
        <f t="shared" ref="S26:S28" si="66">IF(H26="","",H26)</f>
        <v/>
      </c>
      <c r="T26" s="122"/>
      <c r="U26" s="39" t="str">
        <f t="shared" ref="U26:U28" si="67">IF(I26="","",I26)</f>
        <v/>
      </c>
      <c r="V26" s="122"/>
      <c r="W26" s="39" t="str">
        <f t="shared" ref="W26:W28" si="68">IF(J26="","",J26)</f>
        <v/>
      </c>
      <c r="X26" s="122"/>
      <c r="Y26" s="39" t="str">
        <f t="shared" ref="Y26:Y28" si="69">IF(K26="","",K26)</f>
        <v/>
      </c>
      <c r="Z26" s="122"/>
      <c r="AA26" s="39" t="str">
        <f t="shared" ref="AA26:AA28" si="70">IF(L26="","",L26)</f>
        <v/>
      </c>
      <c r="AB26" s="122"/>
      <c r="AC26" s="39" t="str">
        <f t="shared" ref="AC26:AC28" si="71">IF(M26="","",M26)</f>
        <v/>
      </c>
      <c r="AD26" s="122"/>
      <c r="AE26" s="39" t="str">
        <f t="shared" ref="AE26:AE28" si="72">IF(N26="","",N26)</f>
        <v/>
      </c>
      <c r="AF26" s="122"/>
      <c r="AG26" s="39" t="str">
        <f t="shared" ref="AG26:AG28" si="73">IF(O26="","",O26)</f>
        <v/>
      </c>
      <c r="AH26" s="122"/>
      <c r="AI26" s="83"/>
      <c r="AL26" s="17" t="str">
        <f t="shared" ref="AL26:AL28" si="74">IF(T26="",S26,T26)</f>
        <v/>
      </c>
      <c r="AN26" s="17" t="str">
        <f t="shared" ref="AN26:AN28" si="75">IF(V26="",U26,V26)</f>
        <v/>
      </c>
      <c r="AP26" s="17" t="str">
        <f t="shared" ref="AP26:AP28" si="76">IF(X26="",W26,X26)</f>
        <v/>
      </c>
      <c r="AR26" s="17" t="str">
        <f t="shared" ref="AR26:AR28" si="77">IF(Z26="",Y26,Z26)</f>
        <v/>
      </c>
      <c r="AT26" s="17" t="str">
        <f t="shared" ref="AT26:AT28" si="78">IF(AB26="",AA26,AB26)</f>
        <v/>
      </c>
      <c r="AV26" s="17" t="str">
        <f t="shared" ref="AV26:AV28" si="79">IF(AD26="",AC26,AD26)</f>
        <v/>
      </c>
      <c r="AX26" s="17" t="str">
        <f t="shared" ref="AX26:AX28" si="80">IF(AF26="",AE26,AF26)</f>
        <v/>
      </c>
      <c r="AZ26" s="17" t="str">
        <f t="shared" ref="AZ26:AZ28" si="81">IF(AH26="",AG26,AH26)</f>
        <v/>
      </c>
    </row>
    <row r="27" spans="2:52" ht="28" x14ac:dyDescent="0.15">
      <c r="B27" s="40">
        <f t="shared" ref="B27:B28" si="82">B26+0.1</f>
        <v>3.2</v>
      </c>
      <c r="C27" s="15" t="s">
        <v>232</v>
      </c>
      <c r="D27" s="30" t="s">
        <v>41</v>
      </c>
      <c r="E27" s="30" t="s">
        <v>43</v>
      </c>
      <c r="F27" s="34" t="s">
        <v>76</v>
      </c>
      <c r="G27" s="30" t="s">
        <v>42</v>
      </c>
      <c r="H27" s="24"/>
      <c r="I27" s="24"/>
      <c r="J27" s="24"/>
      <c r="K27" s="24"/>
      <c r="L27" s="24"/>
      <c r="M27" s="24"/>
      <c r="N27" s="24"/>
      <c r="O27" s="24"/>
      <c r="P27" s="83"/>
      <c r="S27" s="39" t="str">
        <f t="shared" si="66"/>
        <v/>
      </c>
      <c r="T27" s="122"/>
      <c r="U27" s="39" t="str">
        <f t="shared" si="67"/>
        <v/>
      </c>
      <c r="V27" s="122"/>
      <c r="W27" s="39" t="str">
        <f t="shared" si="68"/>
        <v/>
      </c>
      <c r="X27" s="122"/>
      <c r="Y27" s="39" t="str">
        <f t="shared" si="69"/>
        <v/>
      </c>
      <c r="Z27" s="122"/>
      <c r="AA27" s="39" t="str">
        <f t="shared" si="70"/>
        <v/>
      </c>
      <c r="AB27" s="122"/>
      <c r="AC27" s="39" t="str">
        <f t="shared" si="71"/>
        <v/>
      </c>
      <c r="AD27" s="122"/>
      <c r="AE27" s="39" t="str">
        <f t="shared" si="72"/>
        <v/>
      </c>
      <c r="AF27" s="122"/>
      <c r="AG27" s="39" t="str">
        <f t="shared" si="73"/>
        <v/>
      </c>
      <c r="AH27" s="122"/>
      <c r="AI27" s="83"/>
      <c r="AL27" s="17" t="str">
        <f t="shared" si="74"/>
        <v/>
      </c>
      <c r="AN27" s="17" t="str">
        <f t="shared" si="75"/>
        <v/>
      </c>
      <c r="AP27" s="17" t="str">
        <f t="shared" si="76"/>
        <v/>
      </c>
      <c r="AR27" s="17" t="str">
        <f t="shared" si="77"/>
        <v/>
      </c>
      <c r="AT27" s="17" t="str">
        <f t="shared" si="78"/>
        <v/>
      </c>
      <c r="AV27" s="17" t="str">
        <f t="shared" si="79"/>
        <v/>
      </c>
      <c r="AX27" s="17" t="str">
        <f t="shared" si="80"/>
        <v/>
      </c>
      <c r="AZ27" s="17" t="str">
        <f t="shared" si="81"/>
        <v/>
      </c>
    </row>
    <row r="28" spans="2:52" ht="28" x14ac:dyDescent="0.15">
      <c r="B28" s="40">
        <f t="shared" si="82"/>
        <v>3.3000000000000003</v>
      </c>
      <c r="C28" s="15" t="s">
        <v>233</v>
      </c>
      <c r="D28" s="30" t="s">
        <v>41</v>
      </c>
      <c r="E28" s="30" t="s">
        <v>43</v>
      </c>
      <c r="F28" s="34" t="s">
        <v>76</v>
      </c>
      <c r="G28" s="30" t="s">
        <v>42</v>
      </c>
      <c r="H28" s="24"/>
      <c r="I28" s="24"/>
      <c r="J28" s="24"/>
      <c r="K28" s="24"/>
      <c r="L28" s="24"/>
      <c r="M28" s="24"/>
      <c r="N28" s="24"/>
      <c r="O28" s="24"/>
      <c r="P28" s="83"/>
      <c r="S28" s="39" t="str">
        <f t="shared" si="66"/>
        <v/>
      </c>
      <c r="T28" s="122"/>
      <c r="U28" s="39" t="str">
        <f t="shared" si="67"/>
        <v/>
      </c>
      <c r="V28" s="122"/>
      <c r="W28" s="39" t="str">
        <f t="shared" si="68"/>
        <v/>
      </c>
      <c r="X28" s="122"/>
      <c r="Y28" s="39" t="str">
        <f t="shared" si="69"/>
        <v/>
      </c>
      <c r="Z28" s="122"/>
      <c r="AA28" s="39" t="str">
        <f t="shared" si="70"/>
        <v/>
      </c>
      <c r="AB28" s="122"/>
      <c r="AC28" s="39" t="str">
        <f t="shared" si="71"/>
        <v/>
      </c>
      <c r="AD28" s="122"/>
      <c r="AE28" s="39" t="str">
        <f t="shared" si="72"/>
        <v/>
      </c>
      <c r="AF28" s="122"/>
      <c r="AG28" s="39" t="str">
        <f t="shared" si="73"/>
        <v/>
      </c>
      <c r="AH28" s="122"/>
      <c r="AI28" s="83"/>
      <c r="AL28" s="17" t="str">
        <f t="shared" si="74"/>
        <v/>
      </c>
      <c r="AN28" s="17" t="str">
        <f t="shared" si="75"/>
        <v/>
      </c>
      <c r="AP28" s="17" t="str">
        <f t="shared" si="76"/>
        <v/>
      </c>
      <c r="AR28" s="17" t="str">
        <f t="shared" si="77"/>
        <v/>
      </c>
      <c r="AT28" s="17" t="str">
        <f t="shared" si="78"/>
        <v/>
      </c>
      <c r="AV28" s="17" t="str">
        <f t="shared" si="79"/>
        <v/>
      </c>
      <c r="AX28" s="17" t="str">
        <f t="shared" si="80"/>
        <v/>
      </c>
      <c r="AZ28" s="17" t="str">
        <f t="shared" si="81"/>
        <v/>
      </c>
    </row>
    <row r="29" spans="2:52" s="18" customFormat="1" ht="24" customHeight="1" x14ac:dyDescent="0.15">
      <c r="G29" s="18" t="s">
        <v>130</v>
      </c>
      <c r="H29" s="35" t="str">
        <f t="shared" ref="H29:O29" si="83">IF(SUM(H26:H28)=0,"",ROUNDDOWN(AVERAGE(H26:H28),1))</f>
        <v/>
      </c>
      <c r="I29" s="35" t="str">
        <f t="shared" si="83"/>
        <v/>
      </c>
      <c r="J29" s="35" t="str">
        <f t="shared" si="83"/>
        <v/>
      </c>
      <c r="K29" s="35" t="str">
        <f t="shared" si="83"/>
        <v/>
      </c>
      <c r="L29" s="35" t="str">
        <f t="shared" si="83"/>
        <v/>
      </c>
      <c r="M29" s="35" t="str">
        <f t="shared" si="83"/>
        <v/>
      </c>
      <c r="N29" s="35" t="str">
        <f t="shared" si="83"/>
        <v/>
      </c>
      <c r="O29" s="35" t="str">
        <f t="shared" si="83"/>
        <v/>
      </c>
      <c r="P29" s="84"/>
      <c r="S29" s="35" t="str">
        <f>IF(SUM(S26:S28)=0,"",ROUNDDOWN(AVERAGE(S26:S28),1))</f>
        <v/>
      </c>
      <c r="T29" s="35" t="str">
        <f>AL29</f>
        <v/>
      </c>
      <c r="U29" s="35" t="str">
        <f>IF(SUM(U26:U28)=0,"",ROUNDDOWN(AVERAGE(U26:U28),1))</f>
        <v/>
      </c>
      <c r="V29" s="35" t="str">
        <f>AN29</f>
        <v/>
      </c>
      <c r="W29" s="35" t="str">
        <f>IF(SUM(W26:W28)=0,"",ROUNDDOWN(AVERAGE(W26:W28),1))</f>
        <v/>
      </c>
      <c r="X29" s="35" t="str">
        <f>AP29</f>
        <v/>
      </c>
      <c r="Y29" s="35" t="str">
        <f>IF(SUM(Y26:Y28)=0,"",ROUNDDOWN(AVERAGE(Y26:Y28),1))</f>
        <v/>
      </c>
      <c r="Z29" s="35" t="str">
        <f>AR29</f>
        <v/>
      </c>
      <c r="AA29" s="35" t="str">
        <f>IF(SUM(AA26:AA28)=0,"",ROUNDDOWN(AVERAGE(AA26:AA28),1))</f>
        <v/>
      </c>
      <c r="AB29" s="35" t="str">
        <f>AT29</f>
        <v/>
      </c>
      <c r="AC29" s="35" t="str">
        <f>IF(SUM(AC26:AC28)=0,"",ROUNDDOWN(AVERAGE(AC26:AC28),1))</f>
        <v/>
      </c>
      <c r="AD29" s="35" t="str">
        <f>AV29</f>
        <v/>
      </c>
      <c r="AE29" s="35" t="str">
        <f>IF(SUM(AE26:AE28)=0,"",ROUNDDOWN(AVERAGE(AE26:AE28),1))</f>
        <v/>
      </c>
      <c r="AF29" s="35" t="str">
        <f>AX29</f>
        <v/>
      </c>
      <c r="AG29" s="35" t="str">
        <f>IF(SUM(AG26:AG28)=0,"",ROUNDDOWN(AVERAGE(AG26:AG28),1))</f>
        <v/>
      </c>
      <c r="AH29" s="35" t="str">
        <f>AZ29</f>
        <v/>
      </c>
      <c r="AI29" s="84"/>
      <c r="AK29" s="37"/>
      <c r="AL29" s="37" t="str">
        <f>IF(SUM(AL26:AL28)=0,"",ROUNDDOWN(AVERAGE(AL26:AL28),1))</f>
        <v/>
      </c>
      <c r="AM29" s="37"/>
      <c r="AN29" s="37" t="str">
        <f>IF(SUM(AN26:AN28)=0,"",ROUNDDOWN(AVERAGE(AN26:AN28),1))</f>
        <v/>
      </c>
      <c r="AO29" s="37"/>
      <c r="AP29" s="37" t="str">
        <f>IF(SUM(AP26:AP28)=0,"",ROUNDDOWN(AVERAGE(AP26:AP28),1))</f>
        <v/>
      </c>
      <c r="AQ29" s="37"/>
      <c r="AR29" s="37" t="str">
        <f>IF(SUM(AR26:AR28)=0,"",ROUNDDOWN(AVERAGE(AR26:AR28),1))</f>
        <v/>
      </c>
      <c r="AS29" s="37"/>
      <c r="AT29" s="37" t="str">
        <f>IF(SUM(AT26:AT28)=0,"",ROUNDDOWN(AVERAGE(AT26:AT28),1))</f>
        <v/>
      </c>
      <c r="AU29" s="37"/>
      <c r="AV29" s="37" t="str">
        <f>IF(SUM(AV26:AV28)=0,"",ROUNDDOWN(AVERAGE(AV26:AV28),1))</f>
        <v/>
      </c>
      <c r="AW29" s="37"/>
      <c r="AX29" s="37" t="str">
        <f>IF(SUM(AX26:AX28)=0,"",ROUNDDOWN(AVERAGE(AX26:AX28),1))</f>
        <v/>
      </c>
      <c r="AY29" s="37"/>
      <c r="AZ29" s="37" t="str">
        <f>IF(SUM(AZ26:AZ28)=0,"",ROUNDDOWN(AVERAGE(AZ26:AZ28),1))</f>
        <v/>
      </c>
    </row>
    <row r="30" spans="2:52" ht="24" customHeight="1" x14ac:dyDescent="0.15">
      <c r="C30" s="16"/>
      <c r="D30" s="28"/>
      <c r="E30" s="28"/>
      <c r="F30" s="28"/>
      <c r="G30" s="18" t="s">
        <v>72</v>
      </c>
      <c r="H30" s="24"/>
      <c r="I30" s="24"/>
      <c r="J30" s="24"/>
      <c r="K30" s="24"/>
      <c r="L30" s="24"/>
      <c r="M30" s="24"/>
      <c r="N30" s="24"/>
      <c r="O30" s="24"/>
      <c r="P30" s="85" t="str">
        <f>P$15</f>
        <v>Use these cells to override the calculated ratings.</v>
      </c>
      <c r="S30" s="39" t="str">
        <f t="shared" ref="S30" si="84">IF(H30="","",H30)</f>
        <v/>
      </c>
      <c r="T30" s="122"/>
      <c r="U30" s="39" t="str">
        <f t="shared" ref="U30" si="85">IF(I30="","",I30)</f>
        <v/>
      </c>
      <c r="V30" s="122"/>
      <c r="W30" s="39" t="str">
        <f t="shared" ref="W30" si="86">IF(J30="","",J30)</f>
        <v/>
      </c>
      <c r="X30" s="122"/>
      <c r="Y30" s="39" t="str">
        <f t="shared" ref="Y30" si="87">IF(K30="","",K30)</f>
        <v/>
      </c>
      <c r="Z30" s="122"/>
      <c r="AA30" s="39" t="str">
        <f t="shared" ref="AA30" si="88">IF(L30="","",L30)</f>
        <v/>
      </c>
      <c r="AB30" s="122"/>
      <c r="AC30" s="39" t="str">
        <f t="shared" ref="AC30" si="89">IF(M30="","",M30)</f>
        <v/>
      </c>
      <c r="AD30" s="122"/>
      <c r="AE30" s="39" t="str">
        <f t="shared" ref="AE30" si="90">IF(N30="","",N30)</f>
        <v/>
      </c>
      <c r="AF30" s="122"/>
      <c r="AG30" s="39" t="str">
        <f t="shared" ref="AG30" si="91">IF(O30="","",O30)</f>
        <v/>
      </c>
      <c r="AH30" s="122"/>
      <c r="AI30" s="85" t="str">
        <f>AI$15</f>
        <v>Use these cells to override the calculated ratings.</v>
      </c>
      <c r="AL30" s="17">
        <f>T30</f>
        <v>0</v>
      </c>
      <c r="AN30" s="17">
        <f t="shared" ref="AN30" si="92">V30</f>
        <v>0</v>
      </c>
      <c r="AP30" s="17">
        <f t="shared" ref="AP30" si="93">X30</f>
        <v>0</v>
      </c>
      <c r="AR30" s="17">
        <f t="shared" ref="AR30" si="94">Z30</f>
        <v>0</v>
      </c>
      <c r="AT30" s="17">
        <f t="shared" ref="AT30" si="95">AB30</f>
        <v>0</v>
      </c>
      <c r="AV30" s="17">
        <f t="shared" ref="AV30" si="96">AD30</f>
        <v>0</v>
      </c>
      <c r="AX30" s="17">
        <f t="shared" ref="AX30" si="97">AF30</f>
        <v>0</v>
      </c>
      <c r="AZ30" s="17">
        <f t="shared" ref="AZ30" si="98">AH30</f>
        <v>0</v>
      </c>
    </row>
    <row r="31" spans="2:52" x14ac:dyDescent="0.15">
      <c r="C31" s="16"/>
      <c r="D31" s="29"/>
      <c r="E31" s="29"/>
      <c r="F31" s="29"/>
      <c r="G31" s="29"/>
    </row>
    <row r="32" spans="2:52" ht="40" customHeight="1" x14ac:dyDescent="0.15">
      <c r="B32" s="41">
        <v>4</v>
      </c>
      <c r="C32" s="174" t="str">
        <f>'Ratings Summary'!C12</f>
        <v xml:space="preserve">Risk and opportunities (risk-related complexity): this indicator covers complexity related to the risk profile(s) and uncertainty levels of the project, program, or portfolio and dependent initiatives.
</v>
      </c>
      <c r="D32" s="175"/>
      <c r="E32" s="175"/>
      <c r="F32" s="175"/>
      <c r="G32" s="176"/>
    </row>
    <row r="33" spans="2:52" ht="28" x14ac:dyDescent="0.15">
      <c r="B33" s="40">
        <f>B32+0.1</f>
        <v>4.0999999999999996</v>
      </c>
      <c r="C33" s="15" t="s">
        <v>234</v>
      </c>
      <c r="D33" s="30" t="s">
        <v>30</v>
      </c>
      <c r="E33" s="30" t="s">
        <v>48</v>
      </c>
      <c r="F33" s="30" t="s">
        <v>29</v>
      </c>
      <c r="G33" s="30" t="s">
        <v>190</v>
      </c>
      <c r="H33" s="24"/>
      <c r="I33" s="24"/>
      <c r="J33" s="24"/>
      <c r="K33" s="24"/>
      <c r="L33" s="24"/>
      <c r="M33" s="24"/>
      <c r="N33" s="24"/>
      <c r="O33" s="24"/>
      <c r="P33" s="83"/>
      <c r="S33" s="39" t="str">
        <f t="shared" ref="S33:S35" si="99">IF(H33="","",H33)</f>
        <v/>
      </c>
      <c r="T33" s="122"/>
      <c r="U33" s="39" t="str">
        <f t="shared" ref="U33:U35" si="100">IF(I33="","",I33)</f>
        <v/>
      </c>
      <c r="V33" s="122"/>
      <c r="W33" s="39" t="str">
        <f t="shared" ref="W33:W35" si="101">IF(J33="","",J33)</f>
        <v/>
      </c>
      <c r="X33" s="122"/>
      <c r="Y33" s="39" t="str">
        <f t="shared" ref="Y33:Y35" si="102">IF(K33="","",K33)</f>
        <v/>
      </c>
      <c r="Z33" s="122"/>
      <c r="AA33" s="39" t="str">
        <f t="shared" ref="AA33:AA35" si="103">IF(L33="","",L33)</f>
        <v/>
      </c>
      <c r="AB33" s="122"/>
      <c r="AC33" s="39" t="str">
        <f t="shared" ref="AC33:AC35" si="104">IF(M33="","",M33)</f>
        <v/>
      </c>
      <c r="AD33" s="122"/>
      <c r="AE33" s="39" t="str">
        <f t="shared" ref="AE33:AE35" si="105">IF(N33="","",N33)</f>
        <v/>
      </c>
      <c r="AF33" s="122"/>
      <c r="AG33" s="39" t="str">
        <f t="shared" ref="AG33:AG35" si="106">IF(O33="","",O33)</f>
        <v/>
      </c>
      <c r="AH33" s="122"/>
      <c r="AI33" s="83"/>
      <c r="AL33" s="17" t="str">
        <f t="shared" ref="AL33:AL35" si="107">IF(T33="",S33,T33)</f>
        <v/>
      </c>
      <c r="AN33" s="17" t="str">
        <f t="shared" ref="AN33:AN35" si="108">IF(V33="",U33,V33)</f>
        <v/>
      </c>
      <c r="AP33" s="17" t="str">
        <f t="shared" ref="AP33:AP35" si="109">IF(X33="",W33,X33)</f>
        <v/>
      </c>
      <c r="AR33" s="17" t="str">
        <f t="shared" ref="AR33:AR35" si="110">IF(Z33="",Y33,Z33)</f>
        <v/>
      </c>
      <c r="AT33" s="17" t="str">
        <f t="shared" ref="AT33:AT35" si="111">IF(AB33="",AA33,AB33)</f>
        <v/>
      </c>
      <c r="AV33" s="17" t="str">
        <f t="shared" ref="AV33:AV35" si="112">IF(AD33="",AC33,AD33)</f>
        <v/>
      </c>
      <c r="AX33" s="17" t="str">
        <f t="shared" ref="AX33:AX35" si="113">IF(AF33="",AE33,AF33)</f>
        <v/>
      </c>
      <c r="AZ33" s="17" t="str">
        <f t="shared" ref="AZ33:AZ35" si="114">IF(AH33="",AG33,AH33)</f>
        <v/>
      </c>
    </row>
    <row r="34" spans="2:52" ht="28" x14ac:dyDescent="0.15">
      <c r="B34" s="40">
        <f t="shared" ref="B34:B35" si="115">B33+0.1</f>
        <v>4.1999999999999993</v>
      </c>
      <c r="C34" s="15" t="s">
        <v>236</v>
      </c>
      <c r="D34" s="30" t="s">
        <v>37</v>
      </c>
      <c r="E34" s="30" t="s">
        <v>107</v>
      </c>
      <c r="F34" s="30" t="s">
        <v>108</v>
      </c>
      <c r="G34" s="30" t="s">
        <v>150</v>
      </c>
      <c r="H34" s="24"/>
      <c r="I34" s="24"/>
      <c r="J34" s="24"/>
      <c r="K34" s="24"/>
      <c r="L34" s="24"/>
      <c r="M34" s="24"/>
      <c r="N34" s="24"/>
      <c r="O34" s="24"/>
      <c r="P34" s="83"/>
      <c r="S34" s="39" t="str">
        <f t="shared" si="99"/>
        <v/>
      </c>
      <c r="T34" s="122"/>
      <c r="U34" s="39" t="str">
        <f t="shared" si="100"/>
        <v/>
      </c>
      <c r="V34" s="122"/>
      <c r="W34" s="39" t="str">
        <f t="shared" si="101"/>
        <v/>
      </c>
      <c r="X34" s="122"/>
      <c r="Y34" s="39" t="str">
        <f t="shared" si="102"/>
        <v/>
      </c>
      <c r="Z34" s="122"/>
      <c r="AA34" s="39" t="str">
        <f t="shared" si="103"/>
        <v/>
      </c>
      <c r="AB34" s="122"/>
      <c r="AC34" s="39" t="str">
        <f t="shared" si="104"/>
        <v/>
      </c>
      <c r="AD34" s="122"/>
      <c r="AE34" s="39" t="str">
        <f t="shared" si="105"/>
        <v/>
      </c>
      <c r="AF34" s="122"/>
      <c r="AG34" s="39" t="str">
        <f t="shared" si="106"/>
        <v/>
      </c>
      <c r="AH34" s="122"/>
      <c r="AI34" s="83"/>
      <c r="AL34" s="17" t="str">
        <f t="shared" si="107"/>
        <v/>
      </c>
      <c r="AN34" s="17" t="str">
        <f t="shared" si="108"/>
        <v/>
      </c>
      <c r="AP34" s="17" t="str">
        <f t="shared" si="109"/>
        <v/>
      </c>
      <c r="AR34" s="17" t="str">
        <f t="shared" si="110"/>
        <v/>
      </c>
      <c r="AT34" s="17" t="str">
        <f t="shared" si="111"/>
        <v/>
      </c>
      <c r="AV34" s="17" t="str">
        <f t="shared" si="112"/>
        <v/>
      </c>
      <c r="AX34" s="17" t="str">
        <f t="shared" si="113"/>
        <v/>
      </c>
      <c r="AZ34" s="17" t="str">
        <f t="shared" si="114"/>
        <v/>
      </c>
    </row>
    <row r="35" spans="2:52" ht="28" x14ac:dyDescent="0.15">
      <c r="B35" s="40">
        <f t="shared" si="115"/>
        <v>4.2999999999999989</v>
      </c>
      <c r="C35" s="15" t="s">
        <v>235</v>
      </c>
      <c r="D35" s="30" t="s">
        <v>153</v>
      </c>
      <c r="E35" s="30" t="s">
        <v>147</v>
      </c>
      <c r="F35" s="30" t="s">
        <v>154</v>
      </c>
      <c r="G35" s="30" t="s">
        <v>155</v>
      </c>
      <c r="H35" s="24"/>
      <c r="I35" s="24"/>
      <c r="J35" s="24"/>
      <c r="K35" s="24"/>
      <c r="L35" s="24"/>
      <c r="M35" s="24"/>
      <c r="N35" s="24"/>
      <c r="O35" s="24"/>
      <c r="P35" s="83"/>
      <c r="S35" s="39" t="str">
        <f t="shared" si="99"/>
        <v/>
      </c>
      <c r="T35" s="122"/>
      <c r="U35" s="39" t="str">
        <f t="shared" si="100"/>
        <v/>
      </c>
      <c r="V35" s="122"/>
      <c r="W35" s="39" t="str">
        <f t="shared" si="101"/>
        <v/>
      </c>
      <c r="X35" s="122"/>
      <c r="Y35" s="39" t="str">
        <f t="shared" si="102"/>
        <v/>
      </c>
      <c r="Z35" s="122"/>
      <c r="AA35" s="39" t="str">
        <f t="shared" si="103"/>
        <v/>
      </c>
      <c r="AB35" s="122"/>
      <c r="AC35" s="39" t="str">
        <f t="shared" si="104"/>
        <v/>
      </c>
      <c r="AD35" s="122"/>
      <c r="AE35" s="39" t="str">
        <f t="shared" si="105"/>
        <v/>
      </c>
      <c r="AF35" s="122"/>
      <c r="AG35" s="39" t="str">
        <f t="shared" si="106"/>
        <v/>
      </c>
      <c r="AH35" s="122"/>
      <c r="AI35" s="83"/>
      <c r="AL35" s="17" t="str">
        <f t="shared" si="107"/>
        <v/>
      </c>
      <c r="AN35" s="17" t="str">
        <f t="shared" si="108"/>
        <v/>
      </c>
      <c r="AP35" s="17" t="str">
        <f t="shared" si="109"/>
        <v/>
      </c>
      <c r="AR35" s="17" t="str">
        <f t="shared" si="110"/>
        <v/>
      </c>
      <c r="AT35" s="17" t="str">
        <f t="shared" si="111"/>
        <v/>
      </c>
      <c r="AV35" s="17" t="str">
        <f t="shared" si="112"/>
        <v/>
      </c>
      <c r="AX35" s="17" t="str">
        <f t="shared" si="113"/>
        <v/>
      </c>
      <c r="AZ35" s="17" t="str">
        <f t="shared" si="114"/>
        <v/>
      </c>
    </row>
    <row r="36" spans="2:52" s="18" customFormat="1" ht="24" customHeight="1" x14ac:dyDescent="0.15">
      <c r="G36" s="18" t="s">
        <v>130</v>
      </c>
      <c r="H36" s="35" t="str">
        <f t="shared" ref="H36:O36" si="116">IF(SUM(H33:H35)=0,"",ROUNDDOWN(AVERAGE(H33:H35),1))</f>
        <v/>
      </c>
      <c r="I36" s="35" t="str">
        <f t="shared" si="116"/>
        <v/>
      </c>
      <c r="J36" s="35" t="str">
        <f t="shared" si="116"/>
        <v/>
      </c>
      <c r="K36" s="35" t="str">
        <f t="shared" si="116"/>
        <v/>
      </c>
      <c r="L36" s="35" t="str">
        <f t="shared" si="116"/>
        <v/>
      </c>
      <c r="M36" s="35" t="str">
        <f t="shared" si="116"/>
        <v/>
      </c>
      <c r="N36" s="35" t="str">
        <f t="shared" si="116"/>
        <v/>
      </c>
      <c r="O36" s="35" t="str">
        <f t="shared" si="116"/>
        <v/>
      </c>
      <c r="P36" s="84"/>
      <c r="S36" s="35" t="str">
        <f>IF(SUM(S33:S35)=0,"",ROUNDDOWN(AVERAGE(S33:S35),1))</f>
        <v/>
      </c>
      <c r="T36" s="35" t="str">
        <f>AL36</f>
        <v/>
      </c>
      <c r="U36" s="35" t="str">
        <f>IF(SUM(U33:U35)=0,"",ROUNDDOWN(AVERAGE(U33:U35),1))</f>
        <v/>
      </c>
      <c r="V36" s="35" t="str">
        <f>AN36</f>
        <v/>
      </c>
      <c r="W36" s="35" t="str">
        <f>IF(SUM(W33:W35)=0,"",ROUNDDOWN(AVERAGE(W33:W35),1))</f>
        <v/>
      </c>
      <c r="X36" s="35" t="str">
        <f>AP36</f>
        <v/>
      </c>
      <c r="Y36" s="35" t="str">
        <f>IF(SUM(Y33:Y35)=0,"",ROUNDDOWN(AVERAGE(Y33:Y35),1))</f>
        <v/>
      </c>
      <c r="Z36" s="35" t="str">
        <f>AR36</f>
        <v/>
      </c>
      <c r="AA36" s="35" t="str">
        <f>IF(SUM(AA33:AA35)=0,"",ROUNDDOWN(AVERAGE(AA33:AA35),1))</f>
        <v/>
      </c>
      <c r="AB36" s="35" t="str">
        <f>AT36</f>
        <v/>
      </c>
      <c r="AC36" s="35" t="str">
        <f>IF(SUM(AC33:AC35)=0,"",ROUNDDOWN(AVERAGE(AC33:AC35),1))</f>
        <v/>
      </c>
      <c r="AD36" s="35" t="str">
        <f>AV36</f>
        <v/>
      </c>
      <c r="AE36" s="35" t="str">
        <f>IF(SUM(AE33:AE35)=0,"",ROUNDDOWN(AVERAGE(AE33:AE35),1))</f>
        <v/>
      </c>
      <c r="AF36" s="35" t="str">
        <f>AX36</f>
        <v/>
      </c>
      <c r="AG36" s="35" t="str">
        <f>IF(SUM(AG33:AG35)=0,"",ROUNDDOWN(AVERAGE(AG33:AG35),1))</f>
        <v/>
      </c>
      <c r="AH36" s="35" t="str">
        <f>AZ36</f>
        <v/>
      </c>
      <c r="AI36" s="84"/>
      <c r="AK36" s="37"/>
      <c r="AL36" s="37" t="str">
        <f>IF(SUM(AL33:AL35)=0,"",ROUNDDOWN(AVERAGE(AL33:AL35),1))</f>
        <v/>
      </c>
      <c r="AM36" s="37"/>
      <c r="AN36" s="37" t="str">
        <f>IF(SUM(AN33:AN35)=0,"",ROUNDDOWN(AVERAGE(AN33:AN35),1))</f>
        <v/>
      </c>
      <c r="AO36" s="37"/>
      <c r="AP36" s="37" t="str">
        <f>IF(SUM(AP33:AP35)=0,"",ROUNDDOWN(AVERAGE(AP33:AP35),1))</f>
        <v/>
      </c>
      <c r="AQ36" s="37"/>
      <c r="AR36" s="37" t="str">
        <f>IF(SUM(AR33:AR35)=0,"",ROUNDDOWN(AVERAGE(AR33:AR35),1))</f>
        <v/>
      </c>
      <c r="AS36" s="37"/>
      <c r="AT36" s="37" t="str">
        <f>IF(SUM(AT33:AT35)=0,"",ROUNDDOWN(AVERAGE(AT33:AT35),1))</f>
        <v/>
      </c>
      <c r="AU36" s="37"/>
      <c r="AV36" s="37" t="str">
        <f>IF(SUM(AV33:AV35)=0,"",ROUNDDOWN(AVERAGE(AV33:AV35),1))</f>
        <v/>
      </c>
      <c r="AW36" s="37"/>
      <c r="AX36" s="37" t="str">
        <f>IF(SUM(AX33:AX35)=0,"",ROUNDDOWN(AVERAGE(AX33:AX35),1))</f>
        <v/>
      </c>
      <c r="AY36" s="37"/>
      <c r="AZ36" s="37" t="str">
        <f>IF(SUM(AZ33:AZ35)=0,"",ROUNDDOWN(AVERAGE(AZ33:AZ35),1))</f>
        <v/>
      </c>
    </row>
    <row r="37" spans="2:52" ht="24" customHeight="1" x14ac:dyDescent="0.15">
      <c r="C37" s="16"/>
      <c r="D37" s="28"/>
      <c r="E37" s="28"/>
      <c r="F37" s="28"/>
      <c r="G37" s="18" t="s">
        <v>72</v>
      </c>
      <c r="H37" s="24"/>
      <c r="I37" s="24"/>
      <c r="J37" s="24"/>
      <c r="K37" s="24"/>
      <c r="L37" s="24"/>
      <c r="M37" s="24"/>
      <c r="N37" s="24"/>
      <c r="O37" s="24"/>
      <c r="P37" s="85" t="str">
        <f>P$15</f>
        <v>Use these cells to override the calculated ratings.</v>
      </c>
      <c r="S37" s="39" t="str">
        <f t="shared" ref="S37" si="117">IF(H37="","",H37)</f>
        <v/>
      </c>
      <c r="T37" s="122"/>
      <c r="U37" s="39" t="str">
        <f t="shared" ref="U37" si="118">IF(I37="","",I37)</f>
        <v/>
      </c>
      <c r="V37" s="122"/>
      <c r="W37" s="39" t="str">
        <f t="shared" ref="W37" si="119">IF(J37="","",J37)</f>
        <v/>
      </c>
      <c r="X37" s="122"/>
      <c r="Y37" s="39" t="str">
        <f t="shared" ref="Y37" si="120">IF(K37="","",K37)</f>
        <v/>
      </c>
      <c r="Z37" s="122"/>
      <c r="AA37" s="39" t="str">
        <f t="shared" ref="AA37" si="121">IF(L37="","",L37)</f>
        <v/>
      </c>
      <c r="AB37" s="122"/>
      <c r="AC37" s="39" t="str">
        <f t="shared" ref="AC37" si="122">IF(M37="","",M37)</f>
        <v/>
      </c>
      <c r="AD37" s="122"/>
      <c r="AE37" s="39" t="str">
        <f t="shared" ref="AE37" si="123">IF(N37="","",N37)</f>
        <v/>
      </c>
      <c r="AF37" s="122"/>
      <c r="AG37" s="39" t="str">
        <f t="shared" ref="AG37" si="124">IF(O37="","",O37)</f>
        <v/>
      </c>
      <c r="AH37" s="122"/>
      <c r="AI37" s="85" t="str">
        <f>AI$15</f>
        <v>Use these cells to override the calculated ratings.</v>
      </c>
      <c r="AL37" s="17">
        <f>T37</f>
        <v>0</v>
      </c>
      <c r="AN37" s="17">
        <f t="shared" ref="AN37" si="125">V37</f>
        <v>0</v>
      </c>
      <c r="AP37" s="17">
        <f t="shared" ref="AP37" si="126">X37</f>
        <v>0</v>
      </c>
      <c r="AR37" s="17">
        <f t="shared" ref="AR37" si="127">Z37</f>
        <v>0</v>
      </c>
      <c r="AT37" s="17">
        <f t="shared" ref="AT37" si="128">AB37</f>
        <v>0</v>
      </c>
      <c r="AV37" s="17">
        <f t="shared" ref="AV37" si="129">AD37</f>
        <v>0</v>
      </c>
      <c r="AX37" s="17">
        <f t="shared" ref="AX37" si="130">AF37</f>
        <v>0</v>
      </c>
      <c r="AZ37" s="17">
        <f t="shared" ref="AZ37" si="131">AH37</f>
        <v>0</v>
      </c>
    </row>
    <row r="38" spans="2:52" x14ac:dyDescent="0.15">
      <c r="C38" s="16"/>
      <c r="D38" s="29"/>
      <c r="E38" s="29"/>
      <c r="F38" s="29"/>
      <c r="G38" s="29"/>
    </row>
    <row r="39" spans="2:52" ht="89" customHeight="1" x14ac:dyDescent="0.15">
      <c r="B39" s="41">
        <v>5</v>
      </c>
      <c r="C39" s="174" t="str">
        <f>'Ratings Summary'!C13</f>
        <v xml:space="preserve">Stakeholders and integration (strategy-related complexity): this indicator covers the influence of formal strategy from the sponsoring organization(s) and the standards, regulations, informal strategies, and politics which may influence the project, program, or portfolio. Other factors may include the importance of outcomes for the organization; the measure of agreement among stakeholders; the informal power, interests, and resistance surrounding the project, program, or portfolio; and any legal or regulatory requirements.
</v>
      </c>
      <c r="D39" s="175"/>
      <c r="E39" s="175"/>
      <c r="F39" s="175"/>
      <c r="G39" s="176"/>
    </row>
    <row r="40" spans="2:52" ht="28" x14ac:dyDescent="0.15">
      <c r="B40" s="40">
        <f>B39+0.1</f>
        <v>5.0999999999999996</v>
      </c>
      <c r="C40" s="15" t="s">
        <v>182</v>
      </c>
      <c r="D40" s="30" t="s">
        <v>51</v>
      </c>
      <c r="E40" s="30" t="s">
        <v>52</v>
      </c>
      <c r="F40" s="30" t="s">
        <v>53</v>
      </c>
      <c r="G40" s="30" t="s">
        <v>54</v>
      </c>
      <c r="H40" s="24"/>
      <c r="I40" s="24"/>
      <c r="J40" s="24"/>
      <c r="K40" s="24"/>
      <c r="L40" s="24"/>
      <c r="M40" s="24"/>
      <c r="N40" s="24"/>
      <c r="O40" s="24"/>
      <c r="P40" s="83"/>
      <c r="S40" s="39" t="str">
        <f t="shared" ref="S40:S42" si="132">IF(H40="","",H40)</f>
        <v/>
      </c>
      <c r="T40" s="122"/>
      <c r="U40" s="39" t="str">
        <f t="shared" ref="U40:U42" si="133">IF(I40="","",I40)</f>
        <v/>
      </c>
      <c r="V40" s="122"/>
      <c r="W40" s="39" t="str">
        <f t="shared" ref="W40:W42" si="134">IF(J40="","",J40)</f>
        <v/>
      </c>
      <c r="X40" s="122"/>
      <c r="Y40" s="39" t="str">
        <f t="shared" ref="Y40:Y42" si="135">IF(K40="","",K40)</f>
        <v/>
      </c>
      <c r="Z40" s="122"/>
      <c r="AA40" s="39" t="str">
        <f t="shared" ref="AA40:AA42" si="136">IF(L40="","",L40)</f>
        <v/>
      </c>
      <c r="AB40" s="122"/>
      <c r="AC40" s="39" t="str">
        <f t="shared" ref="AC40:AC42" si="137">IF(M40="","",M40)</f>
        <v/>
      </c>
      <c r="AD40" s="122"/>
      <c r="AE40" s="39" t="str">
        <f t="shared" ref="AE40:AE42" si="138">IF(N40="","",N40)</f>
        <v/>
      </c>
      <c r="AF40" s="122"/>
      <c r="AG40" s="39" t="str">
        <f t="shared" ref="AG40:AG42" si="139">IF(O40="","",O40)</f>
        <v/>
      </c>
      <c r="AH40" s="122"/>
      <c r="AI40" s="83"/>
      <c r="AL40" s="17" t="str">
        <f t="shared" ref="AL40:AL42" si="140">IF(T40="",S40,T40)</f>
        <v/>
      </c>
      <c r="AN40" s="17" t="str">
        <f t="shared" ref="AN40:AN42" si="141">IF(V40="",U40,V40)</f>
        <v/>
      </c>
      <c r="AP40" s="17" t="str">
        <f t="shared" ref="AP40:AP42" si="142">IF(X40="",W40,X40)</f>
        <v/>
      </c>
      <c r="AR40" s="17" t="str">
        <f t="shared" ref="AR40:AR42" si="143">IF(Z40="",Y40,Z40)</f>
        <v/>
      </c>
      <c r="AT40" s="17" t="str">
        <f t="shared" ref="AT40:AT42" si="144">IF(AB40="",AA40,AB40)</f>
        <v/>
      </c>
      <c r="AV40" s="17" t="str">
        <f t="shared" ref="AV40:AV42" si="145">IF(AD40="",AC40,AD40)</f>
        <v/>
      </c>
      <c r="AX40" s="17" t="str">
        <f t="shared" ref="AX40:AX42" si="146">IF(AF40="",AE40,AF40)</f>
        <v/>
      </c>
      <c r="AZ40" s="17" t="str">
        <f t="shared" ref="AZ40:AZ42" si="147">IF(AH40="",AG40,AH40)</f>
        <v/>
      </c>
    </row>
    <row r="41" spans="2:52" ht="28" x14ac:dyDescent="0.15">
      <c r="B41" s="40">
        <f t="shared" ref="B41:B42" si="148">B40+0.1</f>
        <v>5.1999999999999993</v>
      </c>
      <c r="C41" s="15" t="s">
        <v>237</v>
      </c>
      <c r="D41" s="30" t="s">
        <v>55</v>
      </c>
      <c r="E41" s="30" t="s">
        <v>48</v>
      </c>
      <c r="F41" s="30" t="s">
        <v>30</v>
      </c>
      <c r="G41" s="30" t="s">
        <v>183</v>
      </c>
      <c r="H41" s="24"/>
      <c r="I41" s="24"/>
      <c r="J41" s="24"/>
      <c r="K41" s="24"/>
      <c r="L41" s="24"/>
      <c r="M41" s="24"/>
      <c r="N41" s="24"/>
      <c r="O41" s="24"/>
      <c r="P41" s="83"/>
      <c r="S41" s="39" t="str">
        <f t="shared" si="132"/>
        <v/>
      </c>
      <c r="T41" s="122"/>
      <c r="U41" s="39" t="str">
        <f t="shared" si="133"/>
        <v/>
      </c>
      <c r="V41" s="122"/>
      <c r="W41" s="39" t="str">
        <f t="shared" si="134"/>
        <v/>
      </c>
      <c r="X41" s="122"/>
      <c r="Y41" s="39" t="str">
        <f t="shared" si="135"/>
        <v/>
      </c>
      <c r="Z41" s="122"/>
      <c r="AA41" s="39" t="str">
        <f t="shared" si="136"/>
        <v/>
      </c>
      <c r="AB41" s="122"/>
      <c r="AC41" s="39" t="str">
        <f t="shared" si="137"/>
        <v/>
      </c>
      <c r="AD41" s="122"/>
      <c r="AE41" s="39" t="str">
        <f t="shared" si="138"/>
        <v/>
      </c>
      <c r="AF41" s="122"/>
      <c r="AG41" s="39" t="str">
        <f t="shared" si="139"/>
        <v/>
      </c>
      <c r="AH41" s="122"/>
      <c r="AI41" s="83"/>
      <c r="AL41" s="17" t="str">
        <f t="shared" si="140"/>
        <v/>
      </c>
      <c r="AN41" s="17" t="str">
        <f t="shared" si="141"/>
        <v/>
      </c>
      <c r="AP41" s="17" t="str">
        <f t="shared" si="142"/>
        <v/>
      </c>
      <c r="AR41" s="17" t="str">
        <f t="shared" si="143"/>
        <v/>
      </c>
      <c r="AT41" s="17" t="str">
        <f t="shared" si="144"/>
        <v/>
      </c>
      <c r="AV41" s="17" t="str">
        <f t="shared" si="145"/>
        <v/>
      </c>
      <c r="AX41" s="17" t="str">
        <f t="shared" si="146"/>
        <v/>
      </c>
      <c r="AZ41" s="17" t="str">
        <f t="shared" si="147"/>
        <v/>
      </c>
    </row>
    <row r="42" spans="2:52" ht="28" x14ac:dyDescent="0.15">
      <c r="B42" s="40">
        <f t="shared" si="148"/>
        <v>5.2999999999999989</v>
      </c>
      <c r="C42" s="15" t="s">
        <v>238</v>
      </c>
      <c r="D42" s="30" t="s">
        <v>56</v>
      </c>
      <c r="E42" s="30" t="s">
        <v>57</v>
      </c>
      <c r="F42" s="30" t="s">
        <v>32</v>
      </c>
      <c r="G42" s="30" t="s">
        <v>58</v>
      </c>
      <c r="H42" s="24"/>
      <c r="I42" s="24"/>
      <c r="J42" s="24"/>
      <c r="K42" s="24"/>
      <c r="L42" s="24"/>
      <c r="M42" s="24"/>
      <c r="N42" s="24"/>
      <c r="O42" s="24"/>
      <c r="P42" s="83"/>
      <c r="S42" s="39" t="str">
        <f t="shared" si="132"/>
        <v/>
      </c>
      <c r="T42" s="122"/>
      <c r="U42" s="39" t="str">
        <f t="shared" si="133"/>
        <v/>
      </c>
      <c r="V42" s="122"/>
      <c r="W42" s="39" t="str">
        <f t="shared" si="134"/>
        <v/>
      </c>
      <c r="X42" s="122"/>
      <c r="Y42" s="39" t="str">
        <f t="shared" si="135"/>
        <v/>
      </c>
      <c r="Z42" s="122"/>
      <c r="AA42" s="39" t="str">
        <f t="shared" si="136"/>
        <v/>
      </c>
      <c r="AB42" s="122"/>
      <c r="AC42" s="39" t="str">
        <f t="shared" si="137"/>
        <v/>
      </c>
      <c r="AD42" s="122"/>
      <c r="AE42" s="39" t="str">
        <f t="shared" si="138"/>
        <v/>
      </c>
      <c r="AF42" s="122"/>
      <c r="AG42" s="39" t="str">
        <f t="shared" si="139"/>
        <v/>
      </c>
      <c r="AH42" s="122"/>
      <c r="AI42" s="83"/>
      <c r="AL42" s="17" t="str">
        <f t="shared" si="140"/>
        <v/>
      </c>
      <c r="AN42" s="17" t="str">
        <f t="shared" si="141"/>
        <v/>
      </c>
      <c r="AP42" s="17" t="str">
        <f t="shared" si="142"/>
        <v/>
      </c>
      <c r="AR42" s="17" t="str">
        <f t="shared" si="143"/>
        <v/>
      </c>
      <c r="AT42" s="17" t="str">
        <f t="shared" si="144"/>
        <v/>
      </c>
      <c r="AV42" s="17" t="str">
        <f t="shared" si="145"/>
        <v/>
      </c>
      <c r="AX42" s="17" t="str">
        <f t="shared" si="146"/>
        <v/>
      </c>
      <c r="AZ42" s="17" t="str">
        <f t="shared" si="147"/>
        <v/>
      </c>
    </row>
    <row r="43" spans="2:52" s="18" customFormat="1" ht="24" customHeight="1" x14ac:dyDescent="0.15">
      <c r="G43" s="18" t="s">
        <v>130</v>
      </c>
      <c r="H43" s="35" t="str">
        <f t="shared" ref="H43:O43" si="149">IF(SUM(H40:H42)=0,"",ROUNDDOWN(AVERAGE(H40:H42),1))</f>
        <v/>
      </c>
      <c r="I43" s="35" t="str">
        <f t="shared" si="149"/>
        <v/>
      </c>
      <c r="J43" s="35" t="str">
        <f t="shared" si="149"/>
        <v/>
      </c>
      <c r="K43" s="35" t="str">
        <f t="shared" si="149"/>
        <v/>
      </c>
      <c r="L43" s="35" t="str">
        <f t="shared" si="149"/>
        <v/>
      </c>
      <c r="M43" s="35" t="str">
        <f t="shared" si="149"/>
        <v/>
      </c>
      <c r="N43" s="35" t="str">
        <f t="shared" si="149"/>
        <v/>
      </c>
      <c r="O43" s="35" t="str">
        <f t="shared" si="149"/>
        <v/>
      </c>
      <c r="P43" s="84"/>
      <c r="S43" s="35" t="str">
        <f>IF(SUM(S40:S42)=0,"",ROUNDDOWN(AVERAGE(S40:S42),1))</f>
        <v/>
      </c>
      <c r="T43" s="35" t="str">
        <f>AL43</f>
        <v/>
      </c>
      <c r="U43" s="35" t="str">
        <f>IF(SUM(U40:U42)=0,"",ROUNDDOWN(AVERAGE(U40:U42),1))</f>
        <v/>
      </c>
      <c r="V43" s="35" t="str">
        <f>AN43</f>
        <v/>
      </c>
      <c r="W43" s="35" t="str">
        <f>IF(SUM(W40:W42)=0,"",ROUNDDOWN(AVERAGE(W40:W42),1))</f>
        <v/>
      </c>
      <c r="X43" s="35" t="str">
        <f>AP43</f>
        <v/>
      </c>
      <c r="Y43" s="35" t="str">
        <f>IF(SUM(Y40:Y42)=0,"",ROUNDDOWN(AVERAGE(Y40:Y42),1))</f>
        <v/>
      </c>
      <c r="Z43" s="35" t="str">
        <f>AR43</f>
        <v/>
      </c>
      <c r="AA43" s="35" t="str">
        <f>IF(SUM(AA40:AA42)=0,"",ROUNDDOWN(AVERAGE(AA40:AA42),1))</f>
        <v/>
      </c>
      <c r="AB43" s="35" t="str">
        <f>AT43</f>
        <v/>
      </c>
      <c r="AC43" s="35" t="str">
        <f>IF(SUM(AC40:AC42)=0,"",ROUNDDOWN(AVERAGE(AC40:AC42),1))</f>
        <v/>
      </c>
      <c r="AD43" s="35" t="str">
        <f>AV43</f>
        <v/>
      </c>
      <c r="AE43" s="35" t="str">
        <f>IF(SUM(AE40:AE42)=0,"",ROUNDDOWN(AVERAGE(AE40:AE42),1))</f>
        <v/>
      </c>
      <c r="AF43" s="35" t="str">
        <f>AX43</f>
        <v/>
      </c>
      <c r="AG43" s="35" t="str">
        <f>IF(SUM(AG40:AG42)=0,"",ROUNDDOWN(AVERAGE(AG40:AG42),1))</f>
        <v/>
      </c>
      <c r="AH43" s="35" t="str">
        <f>AZ43</f>
        <v/>
      </c>
      <c r="AI43" s="84"/>
      <c r="AK43" s="37"/>
      <c r="AL43" s="37" t="str">
        <f>IF(SUM(AL40:AL42)=0,"",ROUNDDOWN(AVERAGE(AL40:AL42),1))</f>
        <v/>
      </c>
      <c r="AM43" s="37"/>
      <c r="AN43" s="37" t="str">
        <f>IF(SUM(AN40:AN42)=0,"",ROUNDDOWN(AVERAGE(AN40:AN42),1))</f>
        <v/>
      </c>
      <c r="AO43" s="37"/>
      <c r="AP43" s="37" t="str">
        <f>IF(SUM(AP40:AP42)=0,"",ROUNDDOWN(AVERAGE(AP40:AP42),1))</f>
        <v/>
      </c>
      <c r="AQ43" s="37"/>
      <c r="AR43" s="37" t="str">
        <f>IF(SUM(AR40:AR42)=0,"",ROUNDDOWN(AVERAGE(AR40:AR42),1))</f>
        <v/>
      </c>
      <c r="AS43" s="37"/>
      <c r="AT43" s="37" t="str">
        <f>IF(SUM(AT40:AT42)=0,"",ROUNDDOWN(AVERAGE(AT40:AT42),1))</f>
        <v/>
      </c>
      <c r="AU43" s="37"/>
      <c r="AV43" s="37" t="str">
        <f>IF(SUM(AV40:AV42)=0,"",ROUNDDOWN(AVERAGE(AV40:AV42),1))</f>
        <v/>
      </c>
      <c r="AW43" s="37"/>
      <c r="AX43" s="37" t="str">
        <f>IF(SUM(AX40:AX42)=0,"",ROUNDDOWN(AVERAGE(AX40:AX42),1))</f>
        <v/>
      </c>
      <c r="AY43" s="37"/>
      <c r="AZ43" s="37" t="str">
        <f>IF(SUM(AZ40:AZ42)=0,"",ROUNDDOWN(AVERAGE(AZ40:AZ42),1))</f>
        <v/>
      </c>
    </row>
    <row r="44" spans="2:52" ht="24" customHeight="1" x14ac:dyDescent="0.15">
      <c r="C44" s="16"/>
      <c r="D44" s="28"/>
      <c r="E44" s="28"/>
      <c r="F44" s="28"/>
      <c r="G44" s="18" t="s">
        <v>72</v>
      </c>
      <c r="H44" s="24"/>
      <c r="I44" s="24"/>
      <c r="J44" s="24"/>
      <c r="K44" s="24"/>
      <c r="L44" s="24"/>
      <c r="M44" s="24"/>
      <c r="N44" s="24"/>
      <c r="O44" s="24"/>
      <c r="P44" s="85" t="str">
        <f>P$15</f>
        <v>Use these cells to override the calculated ratings.</v>
      </c>
      <c r="S44" s="39" t="str">
        <f t="shared" ref="S44" si="150">IF(H44="","",H44)</f>
        <v/>
      </c>
      <c r="T44" s="122"/>
      <c r="U44" s="39" t="str">
        <f t="shared" ref="U44" si="151">IF(I44="","",I44)</f>
        <v/>
      </c>
      <c r="V44" s="122"/>
      <c r="W44" s="39" t="str">
        <f t="shared" ref="W44" si="152">IF(J44="","",J44)</f>
        <v/>
      </c>
      <c r="X44" s="122"/>
      <c r="Y44" s="39" t="str">
        <f t="shared" ref="Y44" si="153">IF(K44="","",K44)</f>
        <v/>
      </c>
      <c r="Z44" s="122"/>
      <c r="AA44" s="39" t="str">
        <f t="shared" ref="AA44" si="154">IF(L44="","",L44)</f>
        <v/>
      </c>
      <c r="AB44" s="122"/>
      <c r="AC44" s="39" t="str">
        <f t="shared" ref="AC44" si="155">IF(M44="","",M44)</f>
        <v/>
      </c>
      <c r="AD44" s="122"/>
      <c r="AE44" s="39" t="str">
        <f t="shared" ref="AE44" si="156">IF(N44="","",N44)</f>
        <v/>
      </c>
      <c r="AF44" s="122"/>
      <c r="AG44" s="39" t="str">
        <f t="shared" ref="AG44" si="157">IF(O44="","",O44)</f>
        <v/>
      </c>
      <c r="AH44" s="122"/>
      <c r="AI44" s="85" t="str">
        <f>AI$15</f>
        <v>Use these cells to override the calculated ratings.</v>
      </c>
      <c r="AL44" s="17">
        <f>T44</f>
        <v>0</v>
      </c>
      <c r="AN44" s="17">
        <f t="shared" ref="AN44" si="158">V44</f>
        <v>0</v>
      </c>
      <c r="AP44" s="17">
        <f t="shared" ref="AP44" si="159">X44</f>
        <v>0</v>
      </c>
      <c r="AR44" s="17">
        <f t="shared" ref="AR44" si="160">Z44</f>
        <v>0</v>
      </c>
      <c r="AT44" s="17">
        <f t="shared" ref="AT44" si="161">AB44</f>
        <v>0</v>
      </c>
      <c r="AV44" s="17">
        <f t="shared" ref="AV44" si="162">AD44</f>
        <v>0</v>
      </c>
      <c r="AX44" s="17">
        <f t="shared" ref="AX44" si="163">AF44</f>
        <v>0</v>
      </c>
      <c r="AZ44" s="17">
        <f t="shared" ref="AZ44" si="164">AH44</f>
        <v>0</v>
      </c>
    </row>
    <row r="45" spans="2:52" x14ac:dyDescent="0.15">
      <c r="C45" s="16"/>
      <c r="D45" s="29"/>
      <c r="E45" s="29"/>
      <c r="F45" s="29"/>
      <c r="G45" s="29"/>
    </row>
    <row r="46" spans="2:52" ht="55" customHeight="1" x14ac:dyDescent="0.15">
      <c r="B46" s="41">
        <v>6</v>
      </c>
      <c r="C46" s="174" t="str">
        <f>'Ratings Summary'!C14</f>
        <v xml:space="preserve">Relations with permanent organizations (organization-related complexity): this indicator covers the amount and interrelatedness of the interfaces of the project, program, or portfolio with the organization's systems, structures, reporting, and decision-making processes.
</v>
      </c>
      <c r="D46" s="175"/>
      <c r="E46" s="175"/>
      <c r="F46" s="175"/>
      <c r="G46" s="176"/>
    </row>
    <row r="47" spans="2:52" ht="30" customHeight="1" x14ac:dyDescent="0.15">
      <c r="B47" s="40">
        <f>B46+0.1</f>
        <v>6.1</v>
      </c>
      <c r="C47" s="15" t="s">
        <v>239</v>
      </c>
      <c r="D47" s="30" t="s">
        <v>60</v>
      </c>
      <c r="E47" s="30" t="s">
        <v>61</v>
      </c>
      <c r="F47" s="30" t="s">
        <v>62</v>
      </c>
      <c r="G47" s="30" t="s">
        <v>63</v>
      </c>
      <c r="H47" s="24"/>
      <c r="I47" s="24"/>
      <c r="J47" s="24"/>
      <c r="K47" s="24"/>
      <c r="L47" s="24"/>
      <c r="M47" s="24"/>
      <c r="N47" s="24"/>
      <c r="O47" s="24"/>
      <c r="P47" s="83"/>
      <c r="S47" s="39" t="str">
        <f t="shared" ref="S47:S48" si="165">IF(H47="","",H47)</f>
        <v/>
      </c>
      <c r="T47" s="122"/>
      <c r="U47" s="39" t="str">
        <f t="shared" ref="U47:U48" si="166">IF(I47="","",I47)</f>
        <v/>
      </c>
      <c r="V47" s="122"/>
      <c r="W47" s="39" t="str">
        <f t="shared" ref="W47:W48" si="167">IF(J47="","",J47)</f>
        <v/>
      </c>
      <c r="X47" s="122"/>
      <c r="Y47" s="39" t="str">
        <f t="shared" ref="Y47:Y48" si="168">IF(K47="","",K47)</f>
        <v/>
      </c>
      <c r="Z47" s="122"/>
      <c r="AA47" s="39" t="str">
        <f t="shared" ref="AA47:AA48" si="169">IF(L47="","",L47)</f>
        <v/>
      </c>
      <c r="AB47" s="122"/>
      <c r="AC47" s="39" t="str">
        <f t="shared" ref="AC47:AC48" si="170">IF(M47="","",M47)</f>
        <v/>
      </c>
      <c r="AD47" s="122"/>
      <c r="AE47" s="39" t="str">
        <f t="shared" ref="AE47:AE48" si="171">IF(N47="","",N47)</f>
        <v/>
      </c>
      <c r="AF47" s="122"/>
      <c r="AG47" s="39" t="str">
        <f t="shared" ref="AG47:AG48" si="172">IF(O47="","",O47)</f>
        <v/>
      </c>
      <c r="AH47" s="122"/>
      <c r="AI47" s="83"/>
      <c r="AL47" s="17" t="str">
        <f t="shared" ref="AL47:AL48" si="173">IF(T47="",S47,T47)</f>
        <v/>
      </c>
      <c r="AN47" s="17" t="str">
        <f t="shared" ref="AN47:AN48" si="174">IF(V47="",U47,V47)</f>
        <v/>
      </c>
      <c r="AP47" s="17" t="str">
        <f t="shared" ref="AP47:AP48" si="175">IF(X47="",W47,X47)</f>
        <v/>
      </c>
      <c r="AR47" s="17" t="str">
        <f t="shared" ref="AR47:AR48" si="176">IF(Z47="",Y47,Z47)</f>
        <v/>
      </c>
      <c r="AT47" s="17" t="str">
        <f t="shared" ref="AT47:AT48" si="177">IF(AB47="",AA47,AB47)</f>
        <v/>
      </c>
      <c r="AV47" s="17" t="str">
        <f t="shared" ref="AV47:AV48" si="178">IF(AD47="",AC47,AD47)</f>
        <v/>
      </c>
      <c r="AX47" s="17" t="str">
        <f t="shared" ref="AX47:AX48" si="179">IF(AF47="",AE47,AF47)</f>
        <v/>
      </c>
      <c r="AZ47" s="17" t="str">
        <f t="shared" ref="AZ47:AZ48" si="180">IF(AH47="",AG47,AH47)</f>
        <v/>
      </c>
    </row>
    <row r="48" spans="2:52" ht="30" customHeight="1" x14ac:dyDescent="0.15">
      <c r="B48" s="40">
        <f>B47+0.1</f>
        <v>6.1999999999999993</v>
      </c>
      <c r="C48" s="15" t="s">
        <v>240</v>
      </c>
      <c r="D48" s="30" t="s">
        <v>60</v>
      </c>
      <c r="E48" s="30" t="s">
        <v>61</v>
      </c>
      <c r="F48" s="30" t="s">
        <v>62</v>
      </c>
      <c r="G48" s="30" t="s">
        <v>63</v>
      </c>
      <c r="H48" s="24"/>
      <c r="I48" s="24"/>
      <c r="J48" s="24"/>
      <c r="K48" s="24"/>
      <c r="L48" s="24"/>
      <c r="M48" s="24"/>
      <c r="N48" s="24"/>
      <c r="O48" s="24"/>
      <c r="P48" s="83"/>
      <c r="S48" s="39" t="str">
        <f t="shared" si="165"/>
        <v/>
      </c>
      <c r="T48" s="122"/>
      <c r="U48" s="39" t="str">
        <f t="shared" si="166"/>
        <v/>
      </c>
      <c r="V48" s="122"/>
      <c r="W48" s="39" t="str">
        <f t="shared" si="167"/>
        <v/>
      </c>
      <c r="X48" s="122"/>
      <c r="Y48" s="39" t="str">
        <f t="shared" si="168"/>
        <v/>
      </c>
      <c r="Z48" s="122"/>
      <c r="AA48" s="39" t="str">
        <f t="shared" si="169"/>
        <v/>
      </c>
      <c r="AB48" s="122"/>
      <c r="AC48" s="39" t="str">
        <f t="shared" si="170"/>
        <v/>
      </c>
      <c r="AD48" s="122"/>
      <c r="AE48" s="39" t="str">
        <f t="shared" si="171"/>
        <v/>
      </c>
      <c r="AF48" s="122"/>
      <c r="AG48" s="39" t="str">
        <f t="shared" si="172"/>
        <v/>
      </c>
      <c r="AH48" s="122"/>
      <c r="AI48" s="83"/>
      <c r="AL48" s="17" t="str">
        <f t="shared" si="173"/>
        <v/>
      </c>
      <c r="AN48" s="17" t="str">
        <f t="shared" si="174"/>
        <v/>
      </c>
      <c r="AP48" s="17" t="str">
        <f t="shared" si="175"/>
        <v/>
      </c>
      <c r="AR48" s="17" t="str">
        <f t="shared" si="176"/>
        <v/>
      </c>
      <c r="AT48" s="17" t="str">
        <f t="shared" si="177"/>
        <v/>
      </c>
      <c r="AV48" s="17" t="str">
        <f t="shared" si="178"/>
        <v/>
      </c>
      <c r="AX48" s="17" t="str">
        <f t="shared" si="179"/>
        <v/>
      </c>
      <c r="AZ48" s="17" t="str">
        <f t="shared" si="180"/>
        <v/>
      </c>
    </row>
    <row r="49" spans="2:52" s="18" customFormat="1" ht="24" customHeight="1" x14ac:dyDescent="0.15">
      <c r="G49" s="18" t="s">
        <v>130</v>
      </c>
      <c r="H49" s="35" t="str">
        <f t="shared" ref="H49:O49" si="181">IF(SUM(H47:H48)=0,"",ROUNDDOWN(AVERAGE(H47:H48),1))</f>
        <v/>
      </c>
      <c r="I49" s="35" t="str">
        <f t="shared" si="181"/>
        <v/>
      </c>
      <c r="J49" s="35" t="str">
        <f t="shared" si="181"/>
        <v/>
      </c>
      <c r="K49" s="35" t="str">
        <f t="shared" si="181"/>
        <v/>
      </c>
      <c r="L49" s="35" t="str">
        <f t="shared" si="181"/>
        <v/>
      </c>
      <c r="M49" s="35" t="str">
        <f t="shared" si="181"/>
        <v/>
      </c>
      <c r="N49" s="35" t="str">
        <f t="shared" si="181"/>
        <v/>
      </c>
      <c r="O49" s="35" t="str">
        <f t="shared" si="181"/>
        <v/>
      </c>
      <c r="P49" s="84"/>
      <c r="S49" s="35" t="str">
        <f>IF(SUM(S47:S48)=0,"",ROUNDDOWN(AVERAGE(S47:S48),1))</f>
        <v/>
      </c>
      <c r="T49" s="35" t="str">
        <f>AL49</f>
        <v/>
      </c>
      <c r="U49" s="35" t="str">
        <f>IF(SUM(U47:U48)=0,"",ROUNDDOWN(AVERAGE(U47:U48),1))</f>
        <v/>
      </c>
      <c r="V49" s="35" t="str">
        <f>AN49</f>
        <v/>
      </c>
      <c r="W49" s="35" t="str">
        <f>IF(SUM(W47:W48)=0,"",ROUNDDOWN(AVERAGE(W47:W48),1))</f>
        <v/>
      </c>
      <c r="X49" s="35" t="str">
        <f>AP49</f>
        <v/>
      </c>
      <c r="Y49" s="35" t="str">
        <f>IF(SUM(Y47:Y48)=0,"",ROUNDDOWN(AVERAGE(Y47:Y48),1))</f>
        <v/>
      </c>
      <c r="Z49" s="35" t="str">
        <f>AR49</f>
        <v/>
      </c>
      <c r="AA49" s="35" t="str">
        <f>IF(SUM(AA47:AA48)=0,"",ROUNDDOWN(AVERAGE(AA47:AA48),1))</f>
        <v/>
      </c>
      <c r="AB49" s="35" t="str">
        <f>AT49</f>
        <v/>
      </c>
      <c r="AC49" s="35" t="str">
        <f>IF(SUM(AC47:AC48)=0,"",ROUNDDOWN(AVERAGE(AC47:AC48),1))</f>
        <v/>
      </c>
      <c r="AD49" s="35" t="str">
        <f>AV49</f>
        <v/>
      </c>
      <c r="AE49" s="35" t="str">
        <f>IF(SUM(AE47:AE48)=0,"",ROUNDDOWN(AVERAGE(AE47:AE48),1))</f>
        <v/>
      </c>
      <c r="AF49" s="35" t="str">
        <f>AX49</f>
        <v/>
      </c>
      <c r="AG49" s="35" t="str">
        <f>IF(SUM(AG47:AG48)=0,"",ROUNDDOWN(AVERAGE(AG47:AG48),1))</f>
        <v/>
      </c>
      <c r="AH49" s="35" t="str">
        <f>AZ49</f>
        <v/>
      </c>
      <c r="AI49" s="84"/>
      <c r="AK49" s="37"/>
      <c r="AL49" s="37" t="str">
        <f>IF(SUM(AL47:AL48)=0,"",ROUNDDOWN(AVERAGE(AL47:AL48),1))</f>
        <v/>
      </c>
      <c r="AM49" s="37"/>
      <c r="AN49" s="37" t="str">
        <f>IF(SUM(AN47:AN48)=0,"",ROUNDDOWN(AVERAGE(AN47:AN48),1))</f>
        <v/>
      </c>
      <c r="AO49" s="37"/>
      <c r="AP49" s="37" t="str">
        <f>IF(SUM(AP47:AP48)=0,"",ROUNDDOWN(AVERAGE(AP47:AP48),1))</f>
        <v/>
      </c>
      <c r="AQ49" s="37"/>
      <c r="AR49" s="37" t="str">
        <f>IF(SUM(AR47:AR48)=0,"",ROUNDDOWN(AVERAGE(AR47:AR48),1))</f>
        <v/>
      </c>
      <c r="AS49" s="37"/>
      <c r="AT49" s="37" t="str">
        <f>IF(SUM(AT47:AT48)=0,"",ROUNDDOWN(AVERAGE(AT47:AT48),1))</f>
        <v/>
      </c>
      <c r="AU49" s="37"/>
      <c r="AV49" s="37" t="str">
        <f>IF(SUM(AV47:AV48)=0,"",ROUNDDOWN(AVERAGE(AV47:AV48),1))</f>
        <v/>
      </c>
      <c r="AW49" s="37"/>
      <c r="AX49" s="37" t="str">
        <f>IF(SUM(AX47:AX48)=0,"",ROUNDDOWN(AVERAGE(AX47:AX48),1))</f>
        <v/>
      </c>
      <c r="AY49" s="37"/>
      <c r="AZ49" s="37" t="str">
        <f>IF(SUM(AZ47:AZ48)=0,"",ROUNDDOWN(AVERAGE(AZ47:AZ48),1))</f>
        <v/>
      </c>
    </row>
    <row r="50" spans="2:52" ht="24" customHeight="1" x14ac:dyDescent="0.15">
      <c r="C50" s="16"/>
      <c r="D50" s="28"/>
      <c r="E50" s="28"/>
      <c r="F50" s="28"/>
      <c r="G50" s="18" t="s">
        <v>72</v>
      </c>
      <c r="H50" s="24"/>
      <c r="I50" s="24"/>
      <c r="J50" s="24"/>
      <c r="K50" s="24"/>
      <c r="L50" s="24"/>
      <c r="M50" s="24"/>
      <c r="N50" s="24"/>
      <c r="O50" s="24"/>
      <c r="P50" s="85" t="str">
        <f>P$15</f>
        <v>Use these cells to override the calculated ratings.</v>
      </c>
      <c r="S50" s="39" t="str">
        <f t="shared" ref="S50" si="182">IF(H50="","",H50)</f>
        <v/>
      </c>
      <c r="T50" s="122"/>
      <c r="U50" s="39" t="str">
        <f t="shared" ref="U50" si="183">IF(I50="","",I50)</f>
        <v/>
      </c>
      <c r="V50" s="122"/>
      <c r="W50" s="39" t="str">
        <f t="shared" ref="W50" si="184">IF(J50="","",J50)</f>
        <v/>
      </c>
      <c r="X50" s="122"/>
      <c r="Y50" s="39" t="str">
        <f t="shared" ref="Y50" si="185">IF(K50="","",K50)</f>
        <v/>
      </c>
      <c r="Z50" s="122"/>
      <c r="AA50" s="39" t="str">
        <f t="shared" ref="AA50" si="186">IF(L50="","",L50)</f>
        <v/>
      </c>
      <c r="AB50" s="122"/>
      <c r="AC50" s="39" t="str">
        <f t="shared" ref="AC50" si="187">IF(M50="","",M50)</f>
        <v/>
      </c>
      <c r="AD50" s="122"/>
      <c r="AE50" s="39" t="str">
        <f t="shared" ref="AE50" si="188">IF(N50="","",N50)</f>
        <v/>
      </c>
      <c r="AF50" s="122"/>
      <c r="AG50" s="39" t="str">
        <f t="shared" ref="AG50" si="189">IF(O50="","",O50)</f>
        <v/>
      </c>
      <c r="AH50" s="122"/>
      <c r="AI50" s="85" t="str">
        <f>AI$15</f>
        <v>Use these cells to override the calculated ratings.</v>
      </c>
      <c r="AL50" s="17">
        <f>T50</f>
        <v>0</v>
      </c>
      <c r="AN50" s="17">
        <f t="shared" ref="AN50" si="190">V50</f>
        <v>0</v>
      </c>
      <c r="AP50" s="17">
        <f t="shared" ref="AP50" si="191">X50</f>
        <v>0</v>
      </c>
      <c r="AR50" s="17">
        <f t="shared" ref="AR50" si="192">Z50</f>
        <v>0</v>
      </c>
      <c r="AT50" s="17">
        <f t="shared" ref="AT50" si="193">AB50</f>
        <v>0</v>
      </c>
      <c r="AV50" s="17">
        <f t="shared" ref="AV50" si="194">AD50</f>
        <v>0</v>
      </c>
      <c r="AX50" s="17">
        <f t="shared" ref="AX50" si="195">AF50</f>
        <v>0</v>
      </c>
      <c r="AZ50" s="17">
        <f t="shared" ref="AZ50" si="196">AH50</f>
        <v>0</v>
      </c>
    </row>
    <row r="51" spans="2:52" x14ac:dyDescent="0.15">
      <c r="C51" s="16"/>
      <c r="D51" s="29"/>
      <c r="E51" s="29"/>
      <c r="F51" s="29"/>
      <c r="G51" s="29"/>
    </row>
    <row r="52" spans="2:52" ht="54" customHeight="1" x14ac:dyDescent="0.15">
      <c r="B52" s="41">
        <v>7</v>
      </c>
      <c r="C52" s="174" t="str">
        <f>'Ratings Summary'!C15</f>
        <v xml:space="preserve">Cultural and social context (socio-cultural complexity): this indicator covers complexity resulting from socio-cultural dynamics. These may include interfaces with participants, stakeholders, or organizations from different socio-cultural backgrounds or having to deal with distributed teams.
</v>
      </c>
      <c r="D52" s="175"/>
      <c r="E52" s="175"/>
      <c r="F52" s="175"/>
      <c r="G52" s="176"/>
    </row>
    <row r="53" spans="2:52" ht="42" x14ac:dyDescent="0.15">
      <c r="B53" s="40">
        <f>B52+0.1</f>
        <v>7.1</v>
      </c>
      <c r="C53" s="15" t="s">
        <v>241</v>
      </c>
      <c r="D53" s="30">
        <v>1</v>
      </c>
      <c r="E53" s="30">
        <v>2</v>
      </c>
      <c r="F53" s="30" t="s">
        <v>69</v>
      </c>
      <c r="G53" s="30" t="s">
        <v>59</v>
      </c>
      <c r="H53" s="24"/>
      <c r="I53" s="24"/>
      <c r="J53" s="24"/>
      <c r="K53" s="24"/>
      <c r="L53" s="24"/>
      <c r="M53" s="24"/>
      <c r="N53" s="24"/>
      <c r="O53" s="24"/>
      <c r="P53" s="83"/>
      <c r="S53" s="39" t="str">
        <f t="shared" ref="S53:S56" si="197">IF(H53="","",H53)</f>
        <v/>
      </c>
      <c r="T53" s="122"/>
      <c r="U53" s="39" t="str">
        <f t="shared" ref="U53:U56" si="198">IF(I53="","",I53)</f>
        <v/>
      </c>
      <c r="V53" s="122"/>
      <c r="W53" s="39" t="str">
        <f t="shared" ref="W53:W56" si="199">IF(J53="","",J53)</f>
        <v/>
      </c>
      <c r="X53" s="122"/>
      <c r="Y53" s="39" t="str">
        <f t="shared" ref="Y53:Y56" si="200">IF(K53="","",K53)</f>
        <v/>
      </c>
      <c r="Z53" s="122"/>
      <c r="AA53" s="39" t="str">
        <f t="shared" ref="AA53:AA56" si="201">IF(L53="","",L53)</f>
        <v/>
      </c>
      <c r="AB53" s="122"/>
      <c r="AC53" s="39" t="str">
        <f t="shared" ref="AC53:AC56" si="202">IF(M53="","",M53)</f>
        <v/>
      </c>
      <c r="AD53" s="122"/>
      <c r="AE53" s="39" t="str">
        <f t="shared" ref="AE53:AE56" si="203">IF(N53="","",N53)</f>
        <v/>
      </c>
      <c r="AF53" s="122"/>
      <c r="AG53" s="39" t="str">
        <f t="shared" ref="AG53:AG56" si="204">IF(O53="","",O53)</f>
        <v/>
      </c>
      <c r="AH53" s="122"/>
      <c r="AI53" s="83"/>
      <c r="AL53" s="17" t="str">
        <f t="shared" ref="AL53:AL56" si="205">IF(T53="",S53,T53)</f>
        <v/>
      </c>
      <c r="AN53" s="17" t="str">
        <f t="shared" ref="AN53:AN56" si="206">IF(V53="",U53,V53)</f>
        <v/>
      </c>
      <c r="AP53" s="17" t="str">
        <f t="shared" ref="AP53:AP56" si="207">IF(X53="",W53,X53)</f>
        <v/>
      </c>
      <c r="AR53" s="17" t="str">
        <f t="shared" ref="AR53:AR56" si="208">IF(Z53="",Y53,Z53)</f>
        <v/>
      </c>
      <c r="AT53" s="17" t="str">
        <f t="shared" ref="AT53:AT56" si="209">IF(AB53="",AA53,AB53)</f>
        <v/>
      </c>
      <c r="AV53" s="17" t="str">
        <f t="shared" ref="AV53:AV56" si="210">IF(AD53="",AC53,AD53)</f>
        <v/>
      </c>
      <c r="AX53" s="17" t="str">
        <f t="shared" ref="AX53:AX56" si="211">IF(AF53="",AE53,AF53)</f>
        <v/>
      </c>
      <c r="AZ53" s="17" t="str">
        <f t="shared" ref="AZ53:AZ56" si="212">IF(AH53="",AG53,AH53)</f>
        <v/>
      </c>
    </row>
    <row r="54" spans="2:52" ht="28" x14ac:dyDescent="0.15">
      <c r="B54" s="40">
        <f t="shared" ref="B54:B56" si="213">B53+0.1</f>
        <v>7.1999999999999993</v>
      </c>
      <c r="C54" s="15" t="s">
        <v>242</v>
      </c>
      <c r="D54" s="30">
        <v>1</v>
      </c>
      <c r="E54" s="30">
        <v>2</v>
      </c>
      <c r="F54" s="30" t="s">
        <v>69</v>
      </c>
      <c r="G54" s="30" t="s">
        <v>59</v>
      </c>
      <c r="H54" s="24"/>
      <c r="I54" s="24"/>
      <c r="J54" s="24"/>
      <c r="K54" s="24"/>
      <c r="L54" s="24"/>
      <c r="M54" s="24"/>
      <c r="N54" s="24"/>
      <c r="O54" s="24"/>
      <c r="P54" s="83"/>
      <c r="S54" s="39" t="str">
        <f t="shared" si="197"/>
        <v/>
      </c>
      <c r="T54" s="122"/>
      <c r="U54" s="39" t="str">
        <f t="shared" si="198"/>
        <v/>
      </c>
      <c r="V54" s="122"/>
      <c r="W54" s="39" t="str">
        <f t="shared" si="199"/>
        <v/>
      </c>
      <c r="X54" s="122"/>
      <c r="Y54" s="39" t="str">
        <f t="shared" si="200"/>
        <v/>
      </c>
      <c r="Z54" s="122"/>
      <c r="AA54" s="39" t="str">
        <f t="shared" si="201"/>
        <v/>
      </c>
      <c r="AB54" s="122"/>
      <c r="AC54" s="39" t="str">
        <f t="shared" si="202"/>
        <v/>
      </c>
      <c r="AD54" s="122"/>
      <c r="AE54" s="39" t="str">
        <f t="shared" si="203"/>
        <v/>
      </c>
      <c r="AF54" s="122"/>
      <c r="AG54" s="39" t="str">
        <f t="shared" si="204"/>
        <v/>
      </c>
      <c r="AH54" s="122"/>
      <c r="AI54" s="83"/>
      <c r="AL54" s="17" t="str">
        <f t="shared" si="205"/>
        <v/>
      </c>
      <c r="AN54" s="17" t="str">
        <f t="shared" si="206"/>
        <v/>
      </c>
      <c r="AP54" s="17" t="str">
        <f t="shared" si="207"/>
        <v/>
      </c>
      <c r="AR54" s="17" t="str">
        <f t="shared" si="208"/>
        <v/>
      </c>
      <c r="AT54" s="17" t="str">
        <f t="shared" si="209"/>
        <v/>
      </c>
      <c r="AV54" s="17" t="str">
        <f t="shared" si="210"/>
        <v/>
      </c>
      <c r="AX54" s="17" t="str">
        <f t="shared" si="211"/>
        <v/>
      </c>
      <c r="AZ54" s="17" t="str">
        <f t="shared" si="212"/>
        <v/>
      </c>
    </row>
    <row r="55" spans="2:52" ht="28" x14ac:dyDescent="0.15">
      <c r="B55" s="40">
        <f t="shared" si="213"/>
        <v>7.2999999999999989</v>
      </c>
      <c r="C55" s="15" t="s">
        <v>67</v>
      </c>
      <c r="D55" s="30">
        <v>1</v>
      </c>
      <c r="E55" s="30">
        <v>2</v>
      </c>
      <c r="F55" s="30" t="s">
        <v>69</v>
      </c>
      <c r="G55" s="30" t="s">
        <v>59</v>
      </c>
      <c r="H55" s="24"/>
      <c r="I55" s="24"/>
      <c r="J55" s="24"/>
      <c r="K55" s="24"/>
      <c r="L55" s="24"/>
      <c r="M55" s="24"/>
      <c r="N55" s="24"/>
      <c r="O55" s="24"/>
      <c r="P55" s="83"/>
      <c r="S55" s="39" t="str">
        <f t="shared" si="197"/>
        <v/>
      </c>
      <c r="T55" s="122"/>
      <c r="U55" s="39" t="str">
        <f t="shared" si="198"/>
        <v/>
      </c>
      <c r="V55" s="122"/>
      <c r="W55" s="39" t="str">
        <f t="shared" si="199"/>
        <v/>
      </c>
      <c r="X55" s="122"/>
      <c r="Y55" s="39" t="str">
        <f t="shared" si="200"/>
        <v/>
      </c>
      <c r="Z55" s="122"/>
      <c r="AA55" s="39" t="str">
        <f t="shared" si="201"/>
        <v/>
      </c>
      <c r="AB55" s="122"/>
      <c r="AC55" s="39" t="str">
        <f t="shared" si="202"/>
        <v/>
      </c>
      <c r="AD55" s="122"/>
      <c r="AE55" s="39" t="str">
        <f t="shared" si="203"/>
        <v/>
      </c>
      <c r="AF55" s="122"/>
      <c r="AG55" s="39" t="str">
        <f t="shared" si="204"/>
        <v/>
      </c>
      <c r="AH55" s="122"/>
      <c r="AI55" s="83"/>
      <c r="AL55" s="17" t="str">
        <f t="shared" si="205"/>
        <v/>
      </c>
      <c r="AN55" s="17" t="str">
        <f t="shared" si="206"/>
        <v/>
      </c>
      <c r="AP55" s="17" t="str">
        <f t="shared" si="207"/>
        <v/>
      </c>
      <c r="AR55" s="17" t="str">
        <f t="shared" si="208"/>
        <v/>
      </c>
      <c r="AT55" s="17" t="str">
        <f t="shared" si="209"/>
        <v/>
      </c>
      <c r="AV55" s="17" t="str">
        <f t="shared" si="210"/>
        <v/>
      </c>
      <c r="AX55" s="17" t="str">
        <f t="shared" si="211"/>
        <v/>
      </c>
      <c r="AZ55" s="17" t="str">
        <f t="shared" si="212"/>
        <v/>
      </c>
    </row>
    <row r="56" spans="2:52" ht="28" x14ac:dyDescent="0.15">
      <c r="B56" s="40">
        <f t="shared" si="213"/>
        <v>7.3999999999999986</v>
      </c>
      <c r="C56" s="15" t="s">
        <v>158</v>
      </c>
      <c r="D56" s="30">
        <v>1</v>
      </c>
      <c r="E56" s="30">
        <v>2</v>
      </c>
      <c r="F56" s="30" t="s">
        <v>159</v>
      </c>
      <c r="G56" s="30" t="s">
        <v>160</v>
      </c>
      <c r="H56" s="24"/>
      <c r="I56" s="24"/>
      <c r="J56" s="24"/>
      <c r="K56" s="24"/>
      <c r="L56" s="24"/>
      <c r="M56" s="24"/>
      <c r="N56" s="24"/>
      <c r="O56" s="24"/>
      <c r="P56" s="83"/>
      <c r="S56" s="39" t="str">
        <f t="shared" si="197"/>
        <v/>
      </c>
      <c r="T56" s="122"/>
      <c r="U56" s="39" t="str">
        <f t="shared" si="198"/>
        <v/>
      </c>
      <c r="V56" s="122"/>
      <c r="W56" s="39" t="str">
        <f t="shared" si="199"/>
        <v/>
      </c>
      <c r="X56" s="122"/>
      <c r="Y56" s="39" t="str">
        <f t="shared" si="200"/>
        <v/>
      </c>
      <c r="Z56" s="122"/>
      <c r="AA56" s="39" t="str">
        <f t="shared" si="201"/>
        <v/>
      </c>
      <c r="AB56" s="122"/>
      <c r="AC56" s="39" t="str">
        <f t="shared" si="202"/>
        <v/>
      </c>
      <c r="AD56" s="122"/>
      <c r="AE56" s="39" t="str">
        <f t="shared" si="203"/>
        <v/>
      </c>
      <c r="AF56" s="122"/>
      <c r="AG56" s="39" t="str">
        <f t="shared" si="204"/>
        <v/>
      </c>
      <c r="AH56" s="122"/>
      <c r="AI56" s="83"/>
      <c r="AL56" s="17" t="str">
        <f t="shared" si="205"/>
        <v/>
      </c>
      <c r="AN56" s="17" t="str">
        <f t="shared" si="206"/>
        <v/>
      </c>
      <c r="AP56" s="17" t="str">
        <f t="shared" si="207"/>
        <v/>
      </c>
      <c r="AR56" s="17" t="str">
        <f t="shared" si="208"/>
        <v/>
      </c>
      <c r="AT56" s="17" t="str">
        <f t="shared" si="209"/>
        <v/>
      </c>
      <c r="AV56" s="17" t="str">
        <f t="shared" si="210"/>
        <v/>
      </c>
      <c r="AX56" s="17" t="str">
        <f t="shared" si="211"/>
        <v/>
      </c>
      <c r="AZ56" s="17" t="str">
        <f t="shared" si="212"/>
        <v/>
      </c>
    </row>
    <row r="57" spans="2:52" s="18" customFormat="1" ht="24" customHeight="1" x14ac:dyDescent="0.15">
      <c r="G57" s="18" t="s">
        <v>130</v>
      </c>
      <c r="H57" s="35" t="str">
        <f t="shared" ref="H57:O57" si="214">IF(SUM(H53:H56)=0,"",ROUNDDOWN(AVERAGE(H53:H56),1))</f>
        <v/>
      </c>
      <c r="I57" s="35" t="str">
        <f t="shared" si="214"/>
        <v/>
      </c>
      <c r="J57" s="35" t="str">
        <f t="shared" si="214"/>
        <v/>
      </c>
      <c r="K57" s="35" t="str">
        <f t="shared" si="214"/>
        <v/>
      </c>
      <c r="L57" s="35" t="str">
        <f t="shared" si="214"/>
        <v/>
      </c>
      <c r="M57" s="35" t="str">
        <f t="shared" si="214"/>
        <v/>
      </c>
      <c r="N57" s="35" t="str">
        <f t="shared" si="214"/>
        <v/>
      </c>
      <c r="O57" s="35" t="str">
        <f t="shared" si="214"/>
        <v/>
      </c>
      <c r="P57" s="84"/>
      <c r="S57" s="35" t="str">
        <f>IF(SUM(S53:S56)=0,"",ROUNDDOWN(AVERAGE(S53:S56),1))</f>
        <v/>
      </c>
      <c r="T57" s="35" t="str">
        <f>AL57</f>
        <v/>
      </c>
      <c r="U57" s="35" t="str">
        <f>IF(SUM(U53:U56)=0,"",ROUNDDOWN(AVERAGE(U53:U56),1))</f>
        <v/>
      </c>
      <c r="V57" s="35" t="str">
        <f>AN57</f>
        <v/>
      </c>
      <c r="W57" s="35" t="str">
        <f>IF(SUM(W53:W56)=0,"",ROUNDDOWN(AVERAGE(W53:W56),1))</f>
        <v/>
      </c>
      <c r="X57" s="35" t="str">
        <f>AP57</f>
        <v/>
      </c>
      <c r="Y57" s="35" t="str">
        <f>IF(SUM(Y53:Y56)=0,"",ROUNDDOWN(AVERAGE(Y53:Y56),1))</f>
        <v/>
      </c>
      <c r="Z57" s="35" t="str">
        <f>AR57</f>
        <v/>
      </c>
      <c r="AA57" s="35" t="str">
        <f>IF(SUM(AA53:AA56)=0,"",ROUNDDOWN(AVERAGE(AA53:AA56),1))</f>
        <v/>
      </c>
      <c r="AB57" s="35" t="str">
        <f>AT57</f>
        <v/>
      </c>
      <c r="AC57" s="35" t="str">
        <f>IF(SUM(AC53:AC56)=0,"",ROUNDDOWN(AVERAGE(AC53:AC56),1))</f>
        <v/>
      </c>
      <c r="AD57" s="35" t="str">
        <f>AV57</f>
        <v/>
      </c>
      <c r="AE57" s="35" t="str">
        <f>IF(SUM(AE53:AE56)=0,"",ROUNDDOWN(AVERAGE(AE53:AE56),1))</f>
        <v/>
      </c>
      <c r="AF57" s="35" t="str">
        <f>AX57</f>
        <v/>
      </c>
      <c r="AG57" s="35" t="str">
        <f>IF(SUM(AG53:AG56)=0,"",ROUNDDOWN(AVERAGE(AG53:AG56),1))</f>
        <v/>
      </c>
      <c r="AH57" s="35" t="str">
        <f>AZ57</f>
        <v/>
      </c>
      <c r="AI57" s="84"/>
      <c r="AK57" s="37"/>
      <c r="AL57" s="37" t="str">
        <f>IF(SUM(AL53:AL56)=0,"",ROUNDDOWN(AVERAGE(AL53:AL56),1))</f>
        <v/>
      </c>
      <c r="AM57" s="37"/>
      <c r="AN57" s="37" t="str">
        <f>IF(SUM(AN53:AN56)=0,"",ROUNDDOWN(AVERAGE(AN53:AN56),1))</f>
        <v/>
      </c>
      <c r="AO57" s="37"/>
      <c r="AP57" s="37" t="str">
        <f>IF(SUM(AP53:AP56)=0,"",ROUNDDOWN(AVERAGE(AP53:AP56),1))</f>
        <v/>
      </c>
      <c r="AQ57" s="37"/>
      <c r="AR57" s="37" t="str">
        <f>IF(SUM(AR53:AR56)=0,"",ROUNDDOWN(AVERAGE(AR53:AR56),1))</f>
        <v/>
      </c>
      <c r="AS57" s="37"/>
      <c r="AT57" s="37" t="str">
        <f>IF(SUM(AT53:AT56)=0,"",ROUNDDOWN(AVERAGE(AT53:AT56),1))</f>
        <v/>
      </c>
      <c r="AU57" s="37"/>
      <c r="AV57" s="37" t="str">
        <f>IF(SUM(AV53:AV56)=0,"",ROUNDDOWN(AVERAGE(AV53:AV56),1))</f>
        <v/>
      </c>
      <c r="AW57" s="37"/>
      <c r="AX57" s="37" t="str">
        <f>IF(SUM(AX53:AX56)=0,"",ROUNDDOWN(AVERAGE(AX53:AX56),1))</f>
        <v/>
      </c>
      <c r="AY57" s="37"/>
      <c r="AZ57" s="37" t="str">
        <f>IF(SUM(AZ53:AZ56)=0,"",ROUNDDOWN(AVERAGE(AZ53:AZ56),1))</f>
        <v/>
      </c>
    </row>
    <row r="58" spans="2:52" ht="24" customHeight="1" x14ac:dyDescent="0.15">
      <c r="C58" s="16"/>
      <c r="D58" s="28"/>
      <c r="E58" s="28"/>
      <c r="F58" s="28"/>
      <c r="G58" s="18" t="s">
        <v>72</v>
      </c>
      <c r="H58" s="24"/>
      <c r="I58" s="24"/>
      <c r="J58" s="24"/>
      <c r="K58" s="24"/>
      <c r="L58" s="24"/>
      <c r="M58" s="24"/>
      <c r="N58" s="24"/>
      <c r="O58" s="24"/>
      <c r="P58" s="85" t="str">
        <f>P$15</f>
        <v>Use these cells to override the calculated ratings.</v>
      </c>
      <c r="S58" s="39" t="str">
        <f t="shared" ref="S58" si="215">IF(H58="","",H58)</f>
        <v/>
      </c>
      <c r="T58" s="122"/>
      <c r="U58" s="39" t="str">
        <f t="shared" ref="U58" si="216">IF(I58="","",I58)</f>
        <v/>
      </c>
      <c r="V58" s="122"/>
      <c r="W58" s="39" t="str">
        <f t="shared" ref="W58" si="217">IF(J58="","",J58)</f>
        <v/>
      </c>
      <c r="X58" s="122"/>
      <c r="Y58" s="39" t="str">
        <f t="shared" ref="Y58" si="218">IF(K58="","",K58)</f>
        <v/>
      </c>
      <c r="Z58" s="122"/>
      <c r="AA58" s="39" t="str">
        <f t="shared" ref="AA58" si="219">IF(L58="","",L58)</f>
        <v/>
      </c>
      <c r="AB58" s="122"/>
      <c r="AC58" s="39" t="str">
        <f t="shared" ref="AC58" si="220">IF(M58="","",M58)</f>
        <v/>
      </c>
      <c r="AD58" s="122"/>
      <c r="AE58" s="39" t="str">
        <f t="shared" ref="AE58" si="221">IF(N58="","",N58)</f>
        <v/>
      </c>
      <c r="AF58" s="122"/>
      <c r="AG58" s="39" t="str">
        <f t="shared" ref="AG58" si="222">IF(O58="","",O58)</f>
        <v/>
      </c>
      <c r="AH58" s="122"/>
      <c r="AI58" s="85" t="str">
        <f>AI$15</f>
        <v>Use these cells to override the calculated ratings.</v>
      </c>
      <c r="AL58" s="17">
        <f>T58</f>
        <v>0</v>
      </c>
      <c r="AN58" s="17">
        <f t="shared" ref="AN58" si="223">V58</f>
        <v>0</v>
      </c>
      <c r="AP58" s="17">
        <f t="shared" ref="AP58" si="224">X58</f>
        <v>0</v>
      </c>
      <c r="AR58" s="17">
        <f t="shared" ref="AR58" si="225">Z58</f>
        <v>0</v>
      </c>
      <c r="AT58" s="17">
        <f t="shared" ref="AT58" si="226">AB58</f>
        <v>0</v>
      </c>
      <c r="AV58" s="17">
        <f t="shared" ref="AV58" si="227">AD58</f>
        <v>0</v>
      </c>
      <c r="AX58" s="17">
        <f t="shared" ref="AX58" si="228">AF58</f>
        <v>0</v>
      </c>
      <c r="AZ58" s="17">
        <f t="shared" ref="AZ58" si="229">AH58</f>
        <v>0</v>
      </c>
    </row>
    <row r="59" spans="2:52" x14ac:dyDescent="0.15">
      <c r="C59" s="16"/>
      <c r="D59" s="29"/>
      <c r="E59" s="29"/>
      <c r="F59" s="29"/>
      <c r="G59" s="29"/>
    </row>
    <row r="60" spans="2:52" ht="67" customHeight="1" x14ac:dyDescent="0.15">
      <c r="B60" s="41">
        <v>8</v>
      </c>
      <c r="C60" s="174" t="str">
        <f>'Ratings Summary'!C16</f>
        <v>Leadership, teamwork, and decisions (team-related complexity): this indicator covers the management and leadership requirements from within the project, program, or portfolio. This indicator focuses on the complexity originating from the relationship with the team(s) and their maturity and hence the vision, guidance, and steering the team requires to deliver.</v>
      </c>
      <c r="D60" s="175"/>
      <c r="E60" s="175"/>
      <c r="F60" s="175"/>
      <c r="G60" s="176"/>
    </row>
    <row r="61" spans="2:52" ht="42" x14ac:dyDescent="0.15">
      <c r="B61" s="40">
        <f>B60+0.1</f>
        <v>8.1</v>
      </c>
      <c r="C61" s="15" t="s">
        <v>243</v>
      </c>
      <c r="D61" s="30" t="s">
        <v>188</v>
      </c>
      <c r="E61" s="30" t="s">
        <v>45</v>
      </c>
      <c r="F61" s="30" t="s">
        <v>44</v>
      </c>
      <c r="G61" s="30" t="s">
        <v>151</v>
      </c>
      <c r="H61" s="24"/>
      <c r="I61" s="24"/>
      <c r="J61" s="24"/>
      <c r="K61" s="24"/>
      <c r="L61" s="24"/>
      <c r="M61" s="24"/>
      <c r="N61" s="24"/>
      <c r="O61" s="24"/>
      <c r="P61" s="83"/>
      <c r="S61" s="39" t="str">
        <f t="shared" ref="S61:S63" si="230">IF(H61="","",H61)</f>
        <v/>
      </c>
      <c r="T61" s="122"/>
      <c r="U61" s="39" t="str">
        <f t="shared" ref="U61:U63" si="231">IF(I61="","",I61)</f>
        <v/>
      </c>
      <c r="V61" s="122"/>
      <c r="W61" s="39" t="str">
        <f t="shared" ref="W61:W63" si="232">IF(J61="","",J61)</f>
        <v/>
      </c>
      <c r="X61" s="122"/>
      <c r="Y61" s="39" t="str">
        <f t="shared" ref="Y61:Y63" si="233">IF(K61="","",K61)</f>
        <v/>
      </c>
      <c r="Z61" s="122"/>
      <c r="AA61" s="39" t="str">
        <f t="shared" ref="AA61:AA63" si="234">IF(L61="","",L61)</f>
        <v/>
      </c>
      <c r="AB61" s="122"/>
      <c r="AC61" s="39" t="str">
        <f t="shared" ref="AC61:AC63" si="235">IF(M61="","",M61)</f>
        <v/>
      </c>
      <c r="AD61" s="122"/>
      <c r="AE61" s="39" t="str">
        <f t="shared" ref="AE61:AE63" si="236">IF(N61="","",N61)</f>
        <v/>
      </c>
      <c r="AF61" s="122"/>
      <c r="AG61" s="39" t="str">
        <f t="shared" ref="AG61:AG63" si="237">IF(O61="","",O61)</f>
        <v/>
      </c>
      <c r="AH61" s="122"/>
      <c r="AI61" s="83"/>
      <c r="AL61" s="17" t="str">
        <f t="shared" ref="AL61:AL63" si="238">IF(T61="",S61,T61)</f>
        <v/>
      </c>
      <c r="AN61" s="17" t="str">
        <f t="shared" ref="AN61:AN63" si="239">IF(V61="",U61,V61)</f>
        <v/>
      </c>
      <c r="AP61" s="17" t="str">
        <f t="shared" ref="AP61:AP63" si="240">IF(X61="",W61,X61)</f>
        <v/>
      </c>
      <c r="AR61" s="17" t="str">
        <f t="shared" ref="AR61:AR63" si="241">IF(Z61="",Y61,Z61)</f>
        <v/>
      </c>
      <c r="AT61" s="17" t="str">
        <f t="shared" ref="AT61:AT63" si="242">IF(AB61="",AA61,AB61)</f>
        <v/>
      </c>
      <c r="AV61" s="17" t="str">
        <f t="shared" ref="AV61:AV63" si="243">IF(AD61="",AC61,AD61)</f>
        <v/>
      </c>
      <c r="AX61" s="17" t="str">
        <f t="shared" ref="AX61:AX63" si="244">IF(AF61="",AE61,AF61)</f>
        <v/>
      </c>
      <c r="AZ61" s="17" t="str">
        <f t="shared" ref="AZ61:AZ63" si="245">IF(AH61="",AG61,AH61)</f>
        <v/>
      </c>
    </row>
    <row r="62" spans="2:52" ht="28" x14ac:dyDescent="0.15">
      <c r="B62" s="40">
        <f t="shared" ref="B62:B63" si="246">B61+0.1</f>
        <v>8.1999999999999993</v>
      </c>
      <c r="C62" s="15" t="s">
        <v>244</v>
      </c>
      <c r="D62" s="30" t="s">
        <v>164</v>
      </c>
      <c r="E62" s="30" t="s">
        <v>93</v>
      </c>
      <c r="F62" s="30" t="s">
        <v>91</v>
      </c>
      <c r="G62" s="30" t="s">
        <v>201</v>
      </c>
      <c r="H62" s="24"/>
      <c r="I62" s="24"/>
      <c r="J62" s="24"/>
      <c r="K62" s="24"/>
      <c r="L62" s="24"/>
      <c r="M62" s="24"/>
      <c r="N62" s="24"/>
      <c r="O62" s="24"/>
      <c r="P62" s="83"/>
      <c r="S62" s="39" t="str">
        <f t="shared" si="230"/>
        <v/>
      </c>
      <c r="T62" s="122"/>
      <c r="U62" s="39" t="str">
        <f t="shared" si="231"/>
        <v/>
      </c>
      <c r="V62" s="122"/>
      <c r="W62" s="39" t="str">
        <f t="shared" si="232"/>
        <v/>
      </c>
      <c r="X62" s="122"/>
      <c r="Y62" s="39" t="str">
        <f t="shared" si="233"/>
        <v/>
      </c>
      <c r="Z62" s="122"/>
      <c r="AA62" s="39" t="str">
        <f t="shared" si="234"/>
        <v/>
      </c>
      <c r="AB62" s="122"/>
      <c r="AC62" s="39" t="str">
        <f t="shared" si="235"/>
        <v/>
      </c>
      <c r="AD62" s="122"/>
      <c r="AE62" s="39" t="str">
        <f t="shared" si="236"/>
        <v/>
      </c>
      <c r="AF62" s="122"/>
      <c r="AG62" s="39" t="str">
        <f t="shared" si="237"/>
        <v/>
      </c>
      <c r="AH62" s="122"/>
      <c r="AI62" s="83"/>
      <c r="AL62" s="17" t="str">
        <f t="shared" si="238"/>
        <v/>
      </c>
      <c r="AN62" s="17" t="str">
        <f t="shared" si="239"/>
        <v/>
      </c>
      <c r="AP62" s="17" t="str">
        <f t="shared" si="240"/>
        <v/>
      </c>
      <c r="AR62" s="17" t="str">
        <f t="shared" si="241"/>
        <v/>
      </c>
      <c r="AT62" s="17" t="str">
        <f t="shared" si="242"/>
        <v/>
      </c>
      <c r="AV62" s="17" t="str">
        <f t="shared" si="243"/>
        <v/>
      </c>
      <c r="AX62" s="17" t="str">
        <f t="shared" si="244"/>
        <v/>
      </c>
      <c r="AZ62" s="17" t="str">
        <f t="shared" si="245"/>
        <v/>
      </c>
    </row>
    <row r="63" spans="2:52" ht="39" x14ac:dyDescent="0.15">
      <c r="B63" s="40">
        <f t="shared" si="246"/>
        <v>8.2999999999999989</v>
      </c>
      <c r="C63" s="15" t="s">
        <v>245</v>
      </c>
      <c r="D63" s="27" t="s">
        <v>24</v>
      </c>
      <c r="E63" s="27" t="s">
        <v>25</v>
      </c>
      <c r="F63" s="27" t="s">
        <v>26</v>
      </c>
      <c r="G63" s="27" t="s">
        <v>27</v>
      </c>
      <c r="H63" s="24"/>
      <c r="I63" s="24"/>
      <c r="J63" s="24"/>
      <c r="K63" s="24"/>
      <c r="L63" s="24"/>
      <c r="M63" s="24"/>
      <c r="N63" s="24"/>
      <c r="O63" s="24"/>
      <c r="P63" s="83"/>
      <c r="S63" s="39" t="str">
        <f t="shared" si="230"/>
        <v/>
      </c>
      <c r="T63" s="122"/>
      <c r="U63" s="39" t="str">
        <f t="shared" si="231"/>
        <v/>
      </c>
      <c r="V63" s="122"/>
      <c r="W63" s="39" t="str">
        <f t="shared" si="232"/>
        <v/>
      </c>
      <c r="X63" s="122"/>
      <c r="Y63" s="39" t="str">
        <f t="shared" si="233"/>
        <v/>
      </c>
      <c r="Z63" s="122"/>
      <c r="AA63" s="39" t="str">
        <f t="shared" si="234"/>
        <v/>
      </c>
      <c r="AB63" s="122"/>
      <c r="AC63" s="39" t="str">
        <f t="shared" si="235"/>
        <v/>
      </c>
      <c r="AD63" s="122"/>
      <c r="AE63" s="39" t="str">
        <f t="shared" si="236"/>
        <v/>
      </c>
      <c r="AF63" s="122"/>
      <c r="AG63" s="39" t="str">
        <f t="shared" si="237"/>
        <v/>
      </c>
      <c r="AH63" s="122"/>
      <c r="AI63" s="83"/>
      <c r="AL63" s="17" t="str">
        <f t="shared" si="238"/>
        <v/>
      </c>
      <c r="AN63" s="17" t="str">
        <f t="shared" si="239"/>
        <v/>
      </c>
      <c r="AP63" s="17" t="str">
        <f t="shared" si="240"/>
        <v/>
      </c>
      <c r="AR63" s="17" t="str">
        <f t="shared" si="241"/>
        <v/>
      </c>
      <c r="AT63" s="17" t="str">
        <f t="shared" si="242"/>
        <v/>
      </c>
      <c r="AV63" s="17" t="str">
        <f t="shared" si="243"/>
        <v/>
      </c>
      <c r="AX63" s="17" t="str">
        <f t="shared" si="244"/>
        <v/>
      </c>
      <c r="AZ63" s="17" t="str">
        <f t="shared" si="245"/>
        <v/>
      </c>
    </row>
    <row r="64" spans="2:52" s="18" customFormat="1" ht="24" customHeight="1" x14ac:dyDescent="0.15">
      <c r="G64" s="18" t="s">
        <v>130</v>
      </c>
      <c r="H64" s="35" t="str">
        <f t="shared" ref="H64:O64" si="247">IF(SUM(H61:H63)=0,"",ROUNDDOWN(AVERAGE(H61:H63),1))</f>
        <v/>
      </c>
      <c r="I64" s="35" t="str">
        <f t="shared" si="247"/>
        <v/>
      </c>
      <c r="J64" s="35" t="str">
        <f t="shared" si="247"/>
        <v/>
      </c>
      <c r="K64" s="35" t="str">
        <f t="shared" si="247"/>
        <v/>
      </c>
      <c r="L64" s="35" t="str">
        <f t="shared" si="247"/>
        <v/>
      </c>
      <c r="M64" s="35" t="str">
        <f t="shared" si="247"/>
        <v/>
      </c>
      <c r="N64" s="35" t="str">
        <f t="shared" si="247"/>
        <v/>
      </c>
      <c r="O64" s="35" t="str">
        <f t="shared" si="247"/>
        <v/>
      </c>
      <c r="P64" s="84"/>
      <c r="S64" s="35" t="str">
        <f>IF(SUM(S61:S63)=0,"",ROUNDDOWN(AVERAGE(S61:S63),1))</f>
        <v/>
      </c>
      <c r="T64" s="35" t="str">
        <f>AL64</f>
        <v/>
      </c>
      <c r="U64" s="35" t="str">
        <f>IF(SUM(U61:U63)=0,"",ROUNDDOWN(AVERAGE(U61:U63),1))</f>
        <v/>
      </c>
      <c r="V64" s="35" t="str">
        <f>AN64</f>
        <v/>
      </c>
      <c r="W64" s="35" t="str">
        <f>IF(SUM(W61:W63)=0,"",ROUNDDOWN(AVERAGE(W61:W63),1))</f>
        <v/>
      </c>
      <c r="X64" s="35" t="str">
        <f>AP64</f>
        <v/>
      </c>
      <c r="Y64" s="35" t="str">
        <f>IF(SUM(Y61:Y63)=0,"",ROUNDDOWN(AVERAGE(Y61:Y63),1))</f>
        <v/>
      </c>
      <c r="Z64" s="35" t="str">
        <f>AR64</f>
        <v/>
      </c>
      <c r="AA64" s="35" t="str">
        <f>IF(SUM(AA61:AA63)=0,"",ROUNDDOWN(AVERAGE(AA61:AA63),1))</f>
        <v/>
      </c>
      <c r="AB64" s="35" t="str">
        <f>AT64</f>
        <v/>
      </c>
      <c r="AC64" s="35" t="str">
        <f>IF(SUM(AC61:AC63)=0,"",ROUNDDOWN(AVERAGE(AC61:AC63),1))</f>
        <v/>
      </c>
      <c r="AD64" s="35" t="str">
        <f>AV64</f>
        <v/>
      </c>
      <c r="AE64" s="35" t="str">
        <f>IF(SUM(AE61:AE63)=0,"",ROUNDDOWN(AVERAGE(AE61:AE63),1))</f>
        <v/>
      </c>
      <c r="AF64" s="35" t="str">
        <f>AX64</f>
        <v/>
      </c>
      <c r="AG64" s="35" t="str">
        <f>IF(SUM(AG61:AG63)=0,"",ROUNDDOWN(AVERAGE(AG61:AG63),1))</f>
        <v/>
      </c>
      <c r="AH64" s="35" t="str">
        <f>AZ64</f>
        <v/>
      </c>
      <c r="AI64" s="84"/>
      <c r="AK64" s="37"/>
      <c r="AL64" s="37" t="str">
        <f>IF(SUM(AL61:AL63)=0,"",ROUNDDOWN(AVERAGE(AL61:AL63),1))</f>
        <v/>
      </c>
      <c r="AM64" s="37"/>
      <c r="AN64" s="37" t="str">
        <f>IF(SUM(AN61:AN63)=0,"",ROUNDDOWN(AVERAGE(AN61:AN63),1))</f>
        <v/>
      </c>
      <c r="AO64" s="37"/>
      <c r="AP64" s="37" t="str">
        <f>IF(SUM(AP61:AP63)=0,"",ROUNDDOWN(AVERAGE(AP61:AP63),1))</f>
        <v/>
      </c>
      <c r="AQ64" s="37"/>
      <c r="AR64" s="37" t="str">
        <f>IF(SUM(AR61:AR63)=0,"",ROUNDDOWN(AVERAGE(AR61:AR63),1))</f>
        <v/>
      </c>
      <c r="AS64" s="37"/>
      <c r="AT64" s="37" t="str">
        <f>IF(SUM(AT61:AT63)=0,"",ROUNDDOWN(AVERAGE(AT61:AT63),1))</f>
        <v/>
      </c>
      <c r="AU64" s="37"/>
      <c r="AV64" s="37" t="str">
        <f>IF(SUM(AV61:AV63)=0,"",ROUNDDOWN(AVERAGE(AV61:AV63),1))</f>
        <v/>
      </c>
      <c r="AW64" s="37"/>
      <c r="AX64" s="37" t="str">
        <f>IF(SUM(AX61:AX63)=0,"",ROUNDDOWN(AVERAGE(AX61:AX63),1))</f>
        <v/>
      </c>
      <c r="AY64" s="37"/>
      <c r="AZ64" s="37" t="str">
        <f>IF(SUM(AZ61:AZ63)=0,"",ROUNDDOWN(AVERAGE(AZ61:AZ63),1))</f>
        <v/>
      </c>
    </row>
    <row r="65" spans="2:52" ht="24" customHeight="1" x14ac:dyDescent="0.15">
      <c r="C65" s="16"/>
      <c r="D65" s="28"/>
      <c r="E65" s="28"/>
      <c r="F65" s="28"/>
      <c r="G65" s="18" t="s">
        <v>72</v>
      </c>
      <c r="H65" s="24"/>
      <c r="I65" s="24"/>
      <c r="J65" s="24"/>
      <c r="K65" s="24"/>
      <c r="L65" s="24"/>
      <c r="M65" s="24"/>
      <c r="N65" s="24"/>
      <c r="O65" s="24"/>
      <c r="P65" s="85" t="str">
        <f>P$15</f>
        <v>Use these cells to override the calculated ratings.</v>
      </c>
      <c r="S65" s="39" t="str">
        <f t="shared" ref="S65" si="248">IF(H65="","",H65)</f>
        <v/>
      </c>
      <c r="T65" s="122"/>
      <c r="U65" s="39" t="str">
        <f t="shared" ref="U65" si="249">IF(I65="","",I65)</f>
        <v/>
      </c>
      <c r="V65" s="122"/>
      <c r="W65" s="39" t="str">
        <f t="shared" ref="W65" si="250">IF(J65="","",J65)</f>
        <v/>
      </c>
      <c r="X65" s="122"/>
      <c r="Y65" s="39" t="str">
        <f t="shared" ref="Y65" si="251">IF(K65="","",K65)</f>
        <v/>
      </c>
      <c r="Z65" s="122"/>
      <c r="AA65" s="39" t="str">
        <f t="shared" ref="AA65" si="252">IF(L65="","",L65)</f>
        <v/>
      </c>
      <c r="AB65" s="122"/>
      <c r="AC65" s="39" t="str">
        <f t="shared" ref="AC65" si="253">IF(M65="","",M65)</f>
        <v/>
      </c>
      <c r="AD65" s="122"/>
      <c r="AE65" s="39" t="str">
        <f t="shared" ref="AE65" si="254">IF(N65="","",N65)</f>
        <v/>
      </c>
      <c r="AF65" s="122"/>
      <c r="AG65" s="39" t="str">
        <f t="shared" ref="AG65" si="255">IF(O65="","",O65)</f>
        <v/>
      </c>
      <c r="AH65" s="122"/>
      <c r="AI65" s="85" t="str">
        <f>AI$15</f>
        <v>Use these cells to override the calculated ratings.</v>
      </c>
      <c r="AL65" s="17">
        <f>T65</f>
        <v>0</v>
      </c>
      <c r="AN65" s="17">
        <f t="shared" ref="AN65" si="256">V65</f>
        <v>0</v>
      </c>
      <c r="AP65" s="17">
        <f t="shared" ref="AP65" si="257">X65</f>
        <v>0</v>
      </c>
      <c r="AR65" s="17">
        <f t="shared" ref="AR65" si="258">Z65</f>
        <v>0</v>
      </c>
      <c r="AT65" s="17">
        <f t="shared" ref="AT65" si="259">AB65</f>
        <v>0</v>
      </c>
      <c r="AV65" s="17">
        <f t="shared" ref="AV65" si="260">AD65</f>
        <v>0</v>
      </c>
      <c r="AX65" s="17">
        <f t="shared" ref="AX65" si="261">AF65</f>
        <v>0</v>
      </c>
      <c r="AZ65" s="17">
        <f t="shared" ref="AZ65" si="262">AH65</f>
        <v>0</v>
      </c>
    </row>
    <row r="66" spans="2:52" x14ac:dyDescent="0.15">
      <c r="C66" s="16"/>
      <c r="D66" s="29"/>
      <c r="E66" s="29"/>
      <c r="F66" s="29"/>
      <c r="G66" s="29"/>
    </row>
    <row r="67" spans="2:52" ht="62" customHeight="1" x14ac:dyDescent="0.15">
      <c r="B67" s="41">
        <v>9</v>
      </c>
      <c r="C67" s="174" t="str">
        <f>'Ratings Summary'!C17</f>
        <v xml:space="preserve">Degree of innovation and general conditions (innovation-related complexity): this indicator covers the complexity originating from the degree of technical innovation of the project, program, or portfolio. This indicator may focus on the learning and associated resourcefulness required to innovate and/or work with unfamiliar outcomes, approaches, processes, tools, or methods.
</v>
      </c>
      <c r="D67" s="175"/>
      <c r="E67" s="175"/>
      <c r="F67" s="175"/>
      <c r="G67" s="176"/>
    </row>
    <row r="68" spans="2:52" ht="28" x14ac:dyDescent="0.15">
      <c r="B68" s="40">
        <f>B67+0.1</f>
        <v>9.1</v>
      </c>
      <c r="C68" s="15" t="s">
        <v>94</v>
      </c>
      <c r="D68" s="30" t="s">
        <v>37</v>
      </c>
      <c r="E68" s="30" t="s">
        <v>38</v>
      </c>
      <c r="F68" s="30" t="s">
        <v>39</v>
      </c>
      <c r="G68" s="30" t="s">
        <v>205</v>
      </c>
      <c r="H68" s="24"/>
      <c r="I68" s="24"/>
      <c r="J68" s="24"/>
      <c r="K68" s="24"/>
      <c r="L68" s="24"/>
      <c r="M68" s="24"/>
      <c r="N68" s="24"/>
      <c r="O68" s="24"/>
      <c r="P68" s="83"/>
      <c r="S68" s="39" t="str">
        <f t="shared" ref="S68:S69" si="263">IF(H68="","",H68)</f>
        <v/>
      </c>
      <c r="T68" s="122"/>
      <c r="U68" s="39" t="str">
        <f t="shared" ref="U68:U69" si="264">IF(I68="","",I68)</f>
        <v/>
      </c>
      <c r="V68" s="122"/>
      <c r="W68" s="39" t="str">
        <f t="shared" ref="W68:W69" si="265">IF(J68="","",J68)</f>
        <v/>
      </c>
      <c r="X68" s="122"/>
      <c r="Y68" s="39" t="str">
        <f t="shared" ref="Y68:Y69" si="266">IF(K68="","",K68)</f>
        <v/>
      </c>
      <c r="Z68" s="122"/>
      <c r="AA68" s="39" t="str">
        <f t="shared" ref="AA68:AA69" si="267">IF(L68="","",L68)</f>
        <v/>
      </c>
      <c r="AB68" s="122"/>
      <c r="AC68" s="39" t="str">
        <f t="shared" ref="AC68:AC69" si="268">IF(M68="","",M68)</f>
        <v/>
      </c>
      <c r="AD68" s="122"/>
      <c r="AE68" s="39" t="str">
        <f t="shared" ref="AE68:AE69" si="269">IF(N68="","",N68)</f>
        <v/>
      </c>
      <c r="AF68" s="122"/>
      <c r="AG68" s="39" t="str">
        <f t="shared" ref="AG68:AG69" si="270">IF(O68="","",O68)</f>
        <v/>
      </c>
      <c r="AH68" s="122"/>
      <c r="AI68" s="83"/>
      <c r="AL68" s="17" t="str">
        <f t="shared" ref="AL68:AL69" si="271">IF(T68="",S68,T68)</f>
        <v/>
      </c>
      <c r="AN68" s="17" t="str">
        <f t="shared" ref="AN68:AN69" si="272">IF(V68="",U68,V68)</f>
        <v/>
      </c>
      <c r="AP68" s="17" t="str">
        <f t="shared" ref="AP68:AP69" si="273">IF(X68="",W68,X68)</f>
        <v/>
      </c>
      <c r="AR68" s="17" t="str">
        <f t="shared" ref="AR68:AR69" si="274">IF(Z68="",Y68,Z68)</f>
        <v/>
      </c>
      <c r="AT68" s="17" t="str">
        <f t="shared" ref="AT68:AT69" si="275">IF(AB68="",AA68,AB68)</f>
        <v/>
      </c>
      <c r="AV68" s="17" t="str">
        <f t="shared" ref="AV68:AV69" si="276">IF(AD68="",AC68,AD68)</f>
        <v/>
      </c>
      <c r="AX68" s="17" t="str">
        <f t="shared" ref="AX68:AX69" si="277">IF(AF68="",AE68,AF68)</f>
        <v/>
      </c>
      <c r="AZ68" s="17" t="str">
        <f t="shared" ref="AZ68:AZ69" si="278">IF(AH68="",AG68,AH68)</f>
        <v/>
      </c>
    </row>
    <row r="69" spans="2:52" ht="39" x14ac:dyDescent="0.15">
      <c r="B69" s="40">
        <f>B68+0.1</f>
        <v>9.1999999999999993</v>
      </c>
      <c r="C69" s="15" t="s">
        <v>246</v>
      </c>
      <c r="D69" s="27" t="s">
        <v>24</v>
      </c>
      <c r="E69" s="27" t="s">
        <v>25</v>
      </c>
      <c r="F69" s="27" t="s">
        <v>26</v>
      </c>
      <c r="G69" s="27" t="s">
        <v>27</v>
      </c>
      <c r="H69" s="24"/>
      <c r="I69" s="24"/>
      <c r="J69" s="24"/>
      <c r="K69" s="24"/>
      <c r="L69" s="24"/>
      <c r="M69" s="24"/>
      <c r="N69" s="24"/>
      <c r="O69" s="24"/>
      <c r="P69" s="83"/>
      <c r="S69" s="39" t="str">
        <f t="shared" si="263"/>
        <v/>
      </c>
      <c r="T69" s="122"/>
      <c r="U69" s="39" t="str">
        <f t="shared" si="264"/>
        <v/>
      </c>
      <c r="V69" s="122"/>
      <c r="W69" s="39" t="str">
        <f t="shared" si="265"/>
        <v/>
      </c>
      <c r="X69" s="122"/>
      <c r="Y69" s="39" t="str">
        <f t="shared" si="266"/>
        <v/>
      </c>
      <c r="Z69" s="122"/>
      <c r="AA69" s="39" t="str">
        <f t="shared" si="267"/>
        <v/>
      </c>
      <c r="AB69" s="122"/>
      <c r="AC69" s="39" t="str">
        <f t="shared" si="268"/>
        <v/>
      </c>
      <c r="AD69" s="122"/>
      <c r="AE69" s="39" t="str">
        <f t="shared" si="269"/>
        <v/>
      </c>
      <c r="AF69" s="122"/>
      <c r="AG69" s="39" t="str">
        <f t="shared" si="270"/>
        <v/>
      </c>
      <c r="AH69" s="122"/>
      <c r="AI69" s="83"/>
      <c r="AL69" s="17" t="str">
        <f t="shared" si="271"/>
        <v/>
      </c>
      <c r="AN69" s="17" t="str">
        <f t="shared" si="272"/>
        <v/>
      </c>
      <c r="AP69" s="17" t="str">
        <f t="shared" si="273"/>
        <v/>
      </c>
      <c r="AR69" s="17" t="str">
        <f t="shared" si="274"/>
        <v/>
      </c>
      <c r="AT69" s="17" t="str">
        <f t="shared" si="275"/>
        <v/>
      </c>
      <c r="AV69" s="17" t="str">
        <f t="shared" si="276"/>
        <v/>
      </c>
      <c r="AX69" s="17" t="str">
        <f t="shared" si="277"/>
        <v/>
      </c>
      <c r="AZ69" s="17" t="str">
        <f t="shared" si="278"/>
        <v/>
      </c>
    </row>
    <row r="70" spans="2:52" s="18" customFormat="1" ht="24" customHeight="1" x14ac:dyDescent="0.15">
      <c r="G70" s="18" t="s">
        <v>130</v>
      </c>
      <c r="H70" s="35" t="str">
        <f t="shared" ref="H70:O70" si="279">IF(SUM(H68:H69)=0,"",ROUNDDOWN(AVERAGE(H68:H69),1))</f>
        <v/>
      </c>
      <c r="I70" s="35" t="str">
        <f t="shared" si="279"/>
        <v/>
      </c>
      <c r="J70" s="35" t="str">
        <f t="shared" si="279"/>
        <v/>
      </c>
      <c r="K70" s="35" t="str">
        <f t="shared" si="279"/>
        <v/>
      </c>
      <c r="L70" s="35" t="str">
        <f t="shared" si="279"/>
        <v/>
      </c>
      <c r="M70" s="35" t="str">
        <f t="shared" si="279"/>
        <v/>
      </c>
      <c r="N70" s="35" t="str">
        <f t="shared" si="279"/>
        <v/>
      </c>
      <c r="O70" s="35" t="str">
        <f t="shared" si="279"/>
        <v/>
      </c>
      <c r="P70" s="84"/>
      <c r="S70" s="35" t="str">
        <f>IF(SUM(S68:S69)=0,"",ROUNDDOWN(AVERAGE(S68:S69),1))</f>
        <v/>
      </c>
      <c r="T70" s="35" t="str">
        <f>AL70</f>
        <v/>
      </c>
      <c r="U70" s="35" t="str">
        <f>IF(SUM(U68:U69)=0,"",ROUNDDOWN(AVERAGE(U68:U69),1))</f>
        <v/>
      </c>
      <c r="V70" s="35" t="str">
        <f>AN70</f>
        <v/>
      </c>
      <c r="W70" s="35" t="str">
        <f>IF(SUM(W68:W69)=0,"",ROUNDDOWN(AVERAGE(W68:W69),1))</f>
        <v/>
      </c>
      <c r="X70" s="35" t="str">
        <f>AP70</f>
        <v/>
      </c>
      <c r="Y70" s="35" t="str">
        <f>IF(SUM(Y68:Y69)=0,"",ROUNDDOWN(AVERAGE(Y68:Y69),1))</f>
        <v/>
      </c>
      <c r="Z70" s="35" t="str">
        <f>AR70</f>
        <v/>
      </c>
      <c r="AA70" s="35" t="str">
        <f>IF(SUM(AA68:AA69)=0,"",ROUNDDOWN(AVERAGE(AA68:AA69),1))</f>
        <v/>
      </c>
      <c r="AB70" s="35" t="str">
        <f>AT70</f>
        <v/>
      </c>
      <c r="AC70" s="35" t="str">
        <f>IF(SUM(AC68:AC69)=0,"",ROUNDDOWN(AVERAGE(AC68:AC69),1))</f>
        <v/>
      </c>
      <c r="AD70" s="35" t="str">
        <f>AV70</f>
        <v/>
      </c>
      <c r="AE70" s="35" t="str">
        <f>IF(SUM(AE68:AE69)=0,"",ROUNDDOWN(AVERAGE(AE68:AE69),1))</f>
        <v/>
      </c>
      <c r="AF70" s="35" t="str">
        <f>AX70</f>
        <v/>
      </c>
      <c r="AG70" s="35" t="str">
        <f>IF(SUM(AG68:AG69)=0,"",ROUNDDOWN(AVERAGE(AG68:AG69),1))</f>
        <v/>
      </c>
      <c r="AH70" s="35" t="str">
        <f>AZ70</f>
        <v/>
      </c>
      <c r="AI70" s="84"/>
      <c r="AK70" s="37"/>
      <c r="AL70" s="37" t="str">
        <f>IF(SUM(AL68:AL69)=0,"",ROUNDDOWN(AVERAGE(AL68:AL69),1))</f>
        <v/>
      </c>
      <c r="AM70" s="37"/>
      <c r="AN70" s="37" t="str">
        <f>IF(SUM(AN68:AN69)=0,"",ROUNDDOWN(AVERAGE(AN68:AN69),1))</f>
        <v/>
      </c>
      <c r="AO70" s="37"/>
      <c r="AP70" s="37" t="str">
        <f>IF(SUM(AP68:AP69)=0,"",ROUNDDOWN(AVERAGE(AP68:AP69),1))</f>
        <v/>
      </c>
      <c r="AQ70" s="37"/>
      <c r="AR70" s="37" t="str">
        <f>IF(SUM(AR68:AR69)=0,"",ROUNDDOWN(AVERAGE(AR68:AR69),1))</f>
        <v/>
      </c>
      <c r="AS70" s="37"/>
      <c r="AT70" s="37" t="str">
        <f>IF(SUM(AT68:AT69)=0,"",ROUNDDOWN(AVERAGE(AT68:AT69),1))</f>
        <v/>
      </c>
      <c r="AU70" s="37"/>
      <c r="AV70" s="37" t="str">
        <f>IF(SUM(AV68:AV69)=0,"",ROUNDDOWN(AVERAGE(AV68:AV69),1))</f>
        <v/>
      </c>
      <c r="AW70" s="37"/>
      <c r="AX70" s="37" t="str">
        <f>IF(SUM(AX68:AX69)=0,"",ROUNDDOWN(AVERAGE(AX68:AX69),1))</f>
        <v/>
      </c>
      <c r="AY70" s="37"/>
      <c r="AZ70" s="37" t="str">
        <f>IF(SUM(AZ68:AZ69)=0,"",ROUNDDOWN(AVERAGE(AZ68:AZ69),1))</f>
        <v/>
      </c>
    </row>
    <row r="71" spans="2:52" ht="24" customHeight="1" x14ac:dyDescent="0.15">
      <c r="C71" s="16"/>
      <c r="D71" s="28"/>
      <c r="E71" s="28"/>
      <c r="F71" s="28"/>
      <c r="G71" s="18" t="s">
        <v>72</v>
      </c>
      <c r="H71" s="24"/>
      <c r="I71" s="24"/>
      <c r="J71" s="24"/>
      <c r="K71" s="24"/>
      <c r="L71" s="24"/>
      <c r="M71" s="24"/>
      <c r="N71" s="24"/>
      <c r="O71" s="24"/>
      <c r="P71" s="85" t="str">
        <f>P$15</f>
        <v>Use these cells to override the calculated ratings.</v>
      </c>
      <c r="S71" s="39" t="str">
        <f t="shared" ref="S71" si="280">IF(H71="","",H71)</f>
        <v/>
      </c>
      <c r="T71" s="122"/>
      <c r="U71" s="39" t="str">
        <f t="shared" ref="U71" si="281">IF(I71="","",I71)</f>
        <v/>
      </c>
      <c r="V71" s="122"/>
      <c r="W71" s="39" t="str">
        <f t="shared" ref="W71" si="282">IF(J71="","",J71)</f>
        <v/>
      </c>
      <c r="X71" s="122"/>
      <c r="Y71" s="39" t="str">
        <f t="shared" ref="Y71" si="283">IF(K71="","",K71)</f>
        <v/>
      </c>
      <c r="Z71" s="122"/>
      <c r="AA71" s="39" t="str">
        <f t="shared" ref="AA71" si="284">IF(L71="","",L71)</f>
        <v/>
      </c>
      <c r="AB71" s="122"/>
      <c r="AC71" s="39" t="str">
        <f t="shared" ref="AC71" si="285">IF(M71="","",M71)</f>
        <v/>
      </c>
      <c r="AD71" s="122"/>
      <c r="AE71" s="39" t="str">
        <f t="shared" ref="AE71" si="286">IF(N71="","",N71)</f>
        <v/>
      </c>
      <c r="AF71" s="122"/>
      <c r="AG71" s="39" t="str">
        <f t="shared" ref="AG71" si="287">IF(O71="","",O71)</f>
        <v/>
      </c>
      <c r="AH71" s="122"/>
      <c r="AI71" s="85" t="str">
        <f>AI$15</f>
        <v>Use these cells to override the calculated ratings.</v>
      </c>
      <c r="AL71" s="17">
        <f>T71</f>
        <v>0</v>
      </c>
      <c r="AN71" s="17">
        <f t="shared" ref="AN71" si="288">V71</f>
        <v>0</v>
      </c>
      <c r="AP71" s="17">
        <f t="shared" ref="AP71" si="289">X71</f>
        <v>0</v>
      </c>
      <c r="AR71" s="17">
        <f t="shared" ref="AR71" si="290">Z71</f>
        <v>0</v>
      </c>
      <c r="AT71" s="17">
        <f t="shared" ref="AT71" si="291">AB71</f>
        <v>0</v>
      </c>
      <c r="AV71" s="17">
        <f t="shared" ref="AV71" si="292">AD71</f>
        <v>0</v>
      </c>
      <c r="AX71" s="17">
        <f t="shared" ref="AX71" si="293">AF71</f>
        <v>0</v>
      </c>
      <c r="AZ71" s="17">
        <f t="shared" ref="AZ71" si="294">AH71</f>
        <v>0</v>
      </c>
    </row>
    <row r="72" spans="2:52" x14ac:dyDescent="0.15">
      <c r="C72" s="16"/>
      <c r="D72" s="29"/>
      <c r="E72" s="29"/>
      <c r="F72" s="29"/>
      <c r="G72" s="29"/>
    </row>
    <row r="73" spans="2:52" ht="65" customHeight="1" x14ac:dyDescent="0.15">
      <c r="B73" s="41">
        <v>10</v>
      </c>
      <c r="C73" s="174" t="str">
        <f>'Ratings Summary'!C18</f>
        <v xml:space="preserve">Demand for coordination (autonomy-related complexity): this indicator covers the amount of autonomy and responsibility that the project, program, or portfolio manager/leader has been given or has taken/shown. This indicator focuses on coordinating, communicating, promoting, and defending the project, program, or portfolio interests with others.
</v>
      </c>
      <c r="D73" s="175"/>
      <c r="E73" s="175"/>
      <c r="F73" s="175"/>
      <c r="G73" s="176"/>
    </row>
    <row r="74" spans="2:52" ht="42" x14ac:dyDescent="0.15">
      <c r="B74" s="40">
        <f>B73+0.1</f>
        <v>10.1</v>
      </c>
      <c r="C74" s="15" t="s">
        <v>247</v>
      </c>
      <c r="D74" s="30" t="s">
        <v>31</v>
      </c>
      <c r="E74" s="30" t="s">
        <v>30</v>
      </c>
      <c r="F74" s="30" t="s">
        <v>29</v>
      </c>
      <c r="G74" s="30" t="s">
        <v>28</v>
      </c>
      <c r="H74" s="24"/>
      <c r="I74" s="24"/>
      <c r="J74" s="24"/>
      <c r="K74" s="24"/>
      <c r="L74" s="24"/>
      <c r="M74" s="24"/>
      <c r="N74" s="24"/>
      <c r="O74" s="24"/>
      <c r="P74" s="83"/>
      <c r="S74" s="39" t="str">
        <f t="shared" ref="S74:S76" si="295">IF(H74="","",H74)</f>
        <v/>
      </c>
      <c r="T74" s="122"/>
      <c r="U74" s="39" t="str">
        <f t="shared" ref="U74:U76" si="296">IF(I74="","",I74)</f>
        <v/>
      </c>
      <c r="V74" s="122"/>
      <c r="W74" s="39" t="str">
        <f t="shared" ref="W74:W76" si="297">IF(J74="","",J74)</f>
        <v/>
      </c>
      <c r="X74" s="122"/>
      <c r="Y74" s="39" t="str">
        <f t="shared" ref="Y74:Y76" si="298">IF(K74="","",K74)</f>
        <v/>
      </c>
      <c r="Z74" s="122"/>
      <c r="AA74" s="39" t="str">
        <f t="shared" ref="AA74:AA76" si="299">IF(L74="","",L74)</f>
        <v/>
      </c>
      <c r="AB74" s="122"/>
      <c r="AC74" s="39" t="str">
        <f t="shared" ref="AC74:AC76" si="300">IF(M74="","",M74)</f>
        <v/>
      </c>
      <c r="AD74" s="122"/>
      <c r="AE74" s="39" t="str">
        <f t="shared" ref="AE74:AE76" si="301">IF(N74="","",N74)</f>
        <v/>
      </c>
      <c r="AF74" s="122"/>
      <c r="AG74" s="39" t="str">
        <f t="shared" ref="AG74:AG76" si="302">IF(O74="","",O74)</f>
        <v/>
      </c>
      <c r="AH74" s="122"/>
      <c r="AI74" s="83"/>
      <c r="AL74" s="17" t="str">
        <f t="shared" ref="AL74:AL76" si="303">IF(T74="",S74,T74)</f>
        <v/>
      </c>
      <c r="AN74" s="17" t="str">
        <f t="shared" ref="AN74:AN76" si="304">IF(V74="",U74,V74)</f>
        <v/>
      </c>
      <c r="AP74" s="17" t="str">
        <f t="shared" ref="AP74:AP76" si="305">IF(X74="",W74,X74)</f>
        <v/>
      </c>
      <c r="AR74" s="17" t="str">
        <f t="shared" ref="AR74:AR76" si="306">IF(Z74="",Y74,Z74)</f>
        <v/>
      </c>
      <c r="AT74" s="17" t="str">
        <f t="shared" ref="AT74:AT76" si="307">IF(AB74="",AA74,AB74)</f>
        <v/>
      </c>
      <c r="AV74" s="17" t="str">
        <f t="shared" ref="AV74:AV76" si="308">IF(AD74="",AC74,AD74)</f>
        <v/>
      </c>
      <c r="AX74" s="17" t="str">
        <f t="shared" ref="AX74:AX76" si="309">IF(AF74="",AE74,AF74)</f>
        <v/>
      </c>
      <c r="AZ74" s="17" t="str">
        <f t="shared" ref="AZ74:AZ76" si="310">IF(AH74="",AG74,AH74)</f>
        <v/>
      </c>
    </row>
    <row r="75" spans="2:52" ht="28" x14ac:dyDescent="0.15">
      <c r="B75" s="40">
        <f t="shared" ref="B75:B76" si="311">B74+0.1</f>
        <v>10.199999999999999</v>
      </c>
      <c r="C75" s="15" t="s">
        <v>248</v>
      </c>
      <c r="D75" s="30" t="s">
        <v>31</v>
      </c>
      <c r="E75" s="30" t="s">
        <v>30</v>
      </c>
      <c r="F75" s="30" t="s">
        <v>29</v>
      </c>
      <c r="G75" s="30" t="s">
        <v>28</v>
      </c>
      <c r="H75" s="24"/>
      <c r="I75" s="24"/>
      <c r="J75" s="24"/>
      <c r="K75" s="24"/>
      <c r="L75" s="24"/>
      <c r="M75" s="24"/>
      <c r="N75" s="24"/>
      <c r="O75" s="24"/>
      <c r="P75" s="83"/>
      <c r="S75" s="39" t="str">
        <f t="shared" si="295"/>
        <v/>
      </c>
      <c r="T75" s="122"/>
      <c r="U75" s="39" t="str">
        <f t="shared" si="296"/>
        <v/>
      </c>
      <c r="V75" s="122"/>
      <c r="W75" s="39" t="str">
        <f t="shared" si="297"/>
        <v/>
      </c>
      <c r="X75" s="122"/>
      <c r="Y75" s="39" t="str">
        <f t="shared" si="298"/>
        <v/>
      </c>
      <c r="Z75" s="122"/>
      <c r="AA75" s="39" t="str">
        <f t="shared" si="299"/>
        <v/>
      </c>
      <c r="AB75" s="122"/>
      <c r="AC75" s="39" t="str">
        <f t="shared" si="300"/>
        <v/>
      </c>
      <c r="AD75" s="122"/>
      <c r="AE75" s="39" t="str">
        <f t="shared" si="301"/>
        <v/>
      </c>
      <c r="AF75" s="122"/>
      <c r="AG75" s="39" t="str">
        <f t="shared" si="302"/>
        <v/>
      </c>
      <c r="AH75" s="122"/>
      <c r="AI75" s="83"/>
      <c r="AL75" s="17" t="str">
        <f t="shared" si="303"/>
        <v/>
      </c>
      <c r="AN75" s="17" t="str">
        <f t="shared" si="304"/>
        <v/>
      </c>
      <c r="AP75" s="17" t="str">
        <f t="shared" si="305"/>
        <v/>
      </c>
      <c r="AR75" s="17" t="str">
        <f t="shared" si="306"/>
        <v/>
      </c>
      <c r="AT75" s="17" t="str">
        <f t="shared" si="307"/>
        <v/>
      </c>
      <c r="AV75" s="17" t="str">
        <f t="shared" si="308"/>
        <v/>
      </c>
      <c r="AX75" s="17" t="str">
        <f t="shared" si="309"/>
        <v/>
      </c>
      <c r="AZ75" s="17" t="str">
        <f t="shared" si="310"/>
        <v/>
      </c>
    </row>
    <row r="76" spans="2:52" ht="28" x14ac:dyDescent="0.15">
      <c r="B76" s="40">
        <f t="shared" si="311"/>
        <v>10.299999999999999</v>
      </c>
      <c r="C76" s="15" t="s">
        <v>109</v>
      </c>
      <c r="D76" s="30" t="s">
        <v>31</v>
      </c>
      <c r="E76" s="30" t="s">
        <v>30</v>
      </c>
      <c r="F76" s="30" t="s">
        <v>29</v>
      </c>
      <c r="G76" s="30" t="s">
        <v>28</v>
      </c>
      <c r="H76" s="24"/>
      <c r="I76" s="24"/>
      <c r="J76" s="24"/>
      <c r="K76" s="24"/>
      <c r="L76" s="24"/>
      <c r="M76" s="24"/>
      <c r="N76" s="24"/>
      <c r="O76" s="24"/>
      <c r="P76" s="83"/>
      <c r="S76" s="39" t="str">
        <f t="shared" si="295"/>
        <v/>
      </c>
      <c r="T76" s="122"/>
      <c r="U76" s="39" t="str">
        <f t="shared" si="296"/>
        <v/>
      </c>
      <c r="V76" s="122"/>
      <c r="W76" s="39" t="str">
        <f t="shared" si="297"/>
        <v/>
      </c>
      <c r="X76" s="122"/>
      <c r="Y76" s="39" t="str">
        <f t="shared" si="298"/>
        <v/>
      </c>
      <c r="Z76" s="122"/>
      <c r="AA76" s="39" t="str">
        <f t="shared" si="299"/>
        <v/>
      </c>
      <c r="AB76" s="122"/>
      <c r="AC76" s="39" t="str">
        <f t="shared" si="300"/>
        <v/>
      </c>
      <c r="AD76" s="122"/>
      <c r="AE76" s="39" t="str">
        <f t="shared" si="301"/>
        <v/>
      </c>
      <c r="AF76" s="122"/>
      <c r="AG76" s="39" t="str">
        <f t="shared" si="302"/>
        <v/>
      </c>
      <c r="AH76" s="122"/>
      <c r="AI76" s="83"/>
      <c r="AL76" s="17" t="str">
        <f t="shared" si="303"/>
        <v/>
      </c>
      <c r="AN76" s="17" t="str">
        <f t="shared" si="304"/>
        <v/>
      </c>
      <c r="AP76" s="17" t="str">
        <f t="shared" si="305"/>
        <v/>
      </c>
      <c r="AR76" s="17" t="str">
        <f t="shared" si="306"/>
        <v/>
      </c>
      <c r="AT76" s="17" t="str">
        <f t="shared" si="307"/>
        <v/>
      </c>
      <c r="AV76" s="17" t="str">
        <f t="shared" si="308"/>
        <v/>
      </c>
      <c r="AX76" s="17" t="str">
        <f t="shared" si="309"/>
        <v/>
      </c>
      <c r="AZ76" s="17" t="str">
        <f t="shared" si="310"/>
        <v/>
      </c>
    </row>
    <row r="77" spans="2:52" s="18" customFormat="1" ht="24" customHeight="1" x14ac:dyDescent="0.15">
      <c r="G77" s="18" t="s">
        <v>130</v>
      </c>
      <c r="H77" s="35" t="str">
        <f>IF(SUM(H74:H76)=0,"",ROUNDDOWN(AVERAGE(H74:H76),1))</f>
        <v/>
      </c>
      <c r="I77" s="35" t="str">
        <f t="shared" ref="I77" si="312">IF(SUM(I74:I76)=0,"",ROUNDDOWN(AVERAGE(I74:I76),1))</f>
        <v/>
      </c>
      <c r="J77" s="35" t="str">
        <f t="shared" ref="J77" si="313">IF(SUM(J74:J76)=0,"",ROUNDDOWN(AVERAGE(J74:J76),1))</f>
        <v/>
      </c>
      <c r="K77" s="35" t="str">
        <f t="shared" ref="K77" si="314">IF(SUM(K74:K76)=0,"",ROUNDDOWN(AVERAGE(K74:K76),1))</f>
        <v/>
      </c>
      <c r="L77" s="35" t="str">
        <f t="shared" ref="L77" si="315">IF(SUM(L74:L76)=0,"",ROUNDDOWN(AVERAGE(L74:L76),1))</f>
        <v/>
      </c>
      <c r="M77" s="35" t="str">
        <f t="shared" ref="M77" si="316">IF(SUM(M74:M76)=0,"",ROUNDDOWN(AVERAGE(M74:M76),1))</f>
        <v/>
      </c>
      <c r="N77" s="35" t="str">
        <f t="shared" ref="N77" si="317">IF(SUM(N74:N76)=0,"",ROUNDDOWN(AVERAGE(N74:N76),1))</f>
        <v/>
      </c>
      <c r="O77" s="35" t="str">
        <f t="shared" ref="O77" si="318">IF(SUM(O74:O76)=0,"",ROUNDDOWN(AVERAGE(O74:O76),1))</f>
        <v/>
      </c>
      <c r="P77" s="84"/>
      <c r="S77" s="35" t="str">
        <f>IF(SUM(S74:S76)=0,"",ROUNDDOWN(AVERAGE(S74:S76),1))</f>
        <v/>
      </c>
      <c r="T77" s="35" t="str">
        <f>AL77</f>
        <v/>
      </c>
      <c r="U77" s="35" t="str">
        <f t="shared" ref="U77:AG77" si="319">IF(SUM(U74:U76)=0,"",ROUNDDOWN(AVERAGE(U74:U76),1))</f>
        <v/>
      </c>
      <c r="V77" s="35" t="str">
        <f>AN77</f>
        <v/>
      </c>
      <c r="W77" s="35" t="str">
        <f t="shared" si="319"/>
        <v/>
      </c>
      <c r="X77" s="35" t="str">
        <f>AP77</f>
        <v/>
      </c>
      <c r="Y77" s="35" t="str">
        <f t="shared" si="319"/>
        <v/>
      </c>
      <c r="Z77" s="35" t="str">
        <f>AR77</f>
        <v/>
      </c>
      <c r="AA77" s="35" t="str">
        <f t="shared" si="319"/>
        <v/>
      </c>
      <c r="AB77" s="35" t="str">
        <f>AT77</f>
        <v/>
      </c>
      <c r="AC77" s="35" t="str">
        <f t="shared" si="319"/>
        <v/>
      </c>
      <c r="AD77" s="35" t="str">
        <f>AV77</f>
        <v/>
      </c>
      <c r="AE77" s="35" t="str">
        <f t="shared" si="319"/>
        <v/>
      </c>
      <c r="AF77" s="35" t="str">
        <f>AX77</f>
        <v/>
      </c>
      <c r="AG77" s="35" t="str">
        <f t="shared" si="319"/>
        <v/>
      </c>
      <c r="AH77" s="35" t="str">
        <f>AZ77</f>
        <v/>
      </c>
      <c r="AI77" s="84"/>
      <c r="AK77" s="37"/>
      <c r="AL77" s="37" t="str">
        <f>IF(SUM(AL74:AL76)=0,"",ROUNDDOWN(AVERAGE(AL74:AL76),1))</f>
        <v/>
      </c>
      <c r="AM77" s="37"/>
      <c r="AN77" s="37" t="str">
        <f t="shared" ref="AN77" si="320">IF(SUM(AN74:AN76)=0,"",ROUNDDOWN(AVERAGE(AN74:AN76),1))</f>
        <v/>
      </c>
      <c r="AO77" s="37"/>
      <c r="AP77" s="37" t="str">
        <f t="shared" ref="AP77" si="321">IF(SUM(AP74:AP76)=0,"",ROUNDDOWN(AVERAGE(AP74:AP76),1))</f>
        <v/>
      </c>
      <c r="AQ77" s="37"/>
      <c r="AR77" s="37" t="str">
        <f t="shared" ref="AR77" si="322">IF(SUM(AR74:AR76)=0,"",ROUNDDOWN(AVERAGE(AR74:AR76),1))</f>
        <v/>
      </c>
      <c r="AS77" s="37"/>
      <c r="AT77" s="37" t="str">
        <f t="shared" ref="AT77" si="323">IF(SUM(AT74:AT76)=0,"",ROUNDDOWN(AVERAGE(AT74:AT76),1))</f>
        <v/>
      </c>
      <c r="AU77" s="37"/>
      <c r="AV77" s="37" t="str">
        <f t="shared" ref="AV77" si="324">IF(SUM(AV74:AV76)=0,"",ROUNDDOWN(AVERAGE(AV74:AV76),1))</f>
        <v/>
      </c>
      <c r="AW77" s="37"/>
      <c r="AX77" s="37" t="str">
        <f t="shared" ref="AX77" si="325">IF(SUM(AX74:AX76)=0,"",ROUNDDOWN(AVERAGE(AX74:AX76),1))</f>
        <v/>
      </c>
      <c r="AY77" s="37"/>
      <c r="AZ77" s="37" t="str">
        <f t="shared" ref="AZ77" si="326">IF(SUM(AZ74:AZ76)=0,"",ROUNDDOWN(AVERAGE(AZ74:AZ76),1))</f>
        <v/>
      </c>
    </row>
    <row r="78" spans="2:52" ht="24" customHeight="1" x14ac:dyDescent="0.15">
      <c r="C78" s="16"/>
      <c r="D78" s="28"/>
      <c r="E78" s="28"/>
      <c r="F78" s="28"/>
      <c r="G78" s="18" t="s">
        <v>72</v>
      </c>
      <c r="H78" s="24"/>
      <c r="I78" s="24"/>
      <c r="J78" s="24"/>
      <c r="K78" s="24"/>
      <c r="L78" s="24"/>
      <c r="M78" s="24"/>
      <c r="N78" s="24"/>
      <c r="O78" s="24"/>
      <c r="P78" s="85" t="str">
        <f>P$15</f>
        <v>Use these cells to override the calculated ratings.</v>
      </c>
      <c r="S78" s="39" t="str">
        <f t="shared" ref="S78" si="327">IF(H78="","",H78)</f>
        <v/>
      </c>
      <c r="T78" s="122"/>
      <c r="U78" s="39" t="str">
        <f t="shared" ref="U78" si="328">IF(I78="","",I78)</f>
        <v/>
      </c>
      <c r="V78" s="122"/>
      <c r="W78" s="39" t="str">
        <f t="shared" ref="W78" si="329">IF(J78="","",J78)</f>
        <v/>
      </c>
      <c r="X78" s="122"/>
      <c r="Y78" s="39" t="str">
        <f t="shared" ref="Y78" si="330">IF(K78="","",K78)</f>
        <v/>
      </c>
      <c r="Z78" s="122"/>
      <c r="AA78" s="39" t="str">
        <f t="shared" ref="AA78" si="331">IF(L78="","",L78)</f>
        <v/>
      </c>
      <c r="AB78" s="122"/>
      <c r="AC78" s="39" t="str">
        <f t="shared" ref="AC78" si="332">IF(M78="","",M78)</f>
        <v/>
      </c>
      <c r="AD78" s="122"/>
      <c r="AE78" s="39" t="str">
        <f t="shared" ref="AE78" si="333">IF(N78="","",N78)</f>
        <v/>
      </c>
      <c r="AF78" s="122"/>
      <c r="AG78" s="39" t="str">
        <f t="shared" ref="AG78" si="334">IF(O78="","",O78)</f>
        <v/>
      </c>
      <c r="AH78" s="122"/>
      <c r="AI78" s="85" t="str">
        <f>AI$15</f>
        <v>Use these cells to override the calculated ratings.</v>
      </c>
      <c r="AL78" s="17">
        <f>T78</f>
        <v>0</v>
      </c>
      <c r="AN78" s="17">
        <f t="shared" ref="AN78" si="335">V78</f>
        <v>0</v>
      </c>
      <c r="AP78" s="17">
        <f t="shared" ref="AP78" si="336">X78</f>
        <v>0</v>
      </c>
      <c r="AR78" s="17">
        <f t="shared" ref="AR78" si="337">Z78</f>
        <v>0</v>
      </c>
      <c r="AT78" s="17">
        <f t="shared" ref="AT78" si="338">AB78</f>
        <v>0</v>
      </c>
      <c r="AV78" s="17">
        <f t="shared" ref="AV78" si="339">AD78</f>
        <v>0</v>
      </c>
      <c r="AX78" s="17">
        <f t="shared" ref="AX78" si="340">AF78</f>
        <v>0</v>
      </c>
      <c r="AZ78" s="17">
        <f t="shared" ref="AZ78" si="341">AH78</f>
        <v>0</v>
      </c>
    </row>
    <row r="79" spans="2:52" ht="17" customHeight="1" x14ac:dyDescent="0.15"/>
    <row r="80" spans="2:52" ht="17" customHeight="1" x14ac:dyDescent="0.15">
      <c r="E80" s="14" t="s">
        <v>73</v>
      </c>
    </row>
    <row r="81" spans="6:52" ht="17" customHeight="1" x14ac:dyDescent="0.15">
      <c r="F81" s="21" t="s">
        <v>74</v>
      </c>
      <c r="G81" s="17">
        <v>1</v>
      </c>
      <c r="H81" s="20" t="str">
        <f t="shared" ref="H81:O81" si="342">IF(AND(H14="",H15=""),"",IF(H15="",ROUNDDOWN(H14,0),H15))</f>
        <v/>
      </c>
      <c r="I81" s="20" t="str">
        <f t="shared" si="342"/>
        <v/>
      </c>
      <c r="J81" s="20" t="str">
        <f t="shared" si="342"/>
        <v/>
      </c>
      <c r="K81" s="20" t="str">
        <f t="shared" si="342"/>
        <v/>
      </c>
      <c r="L81" s="20" t="str">
        <f t="shared" si="342"/>
        <v/>
      </c>
      <c r="M81" s="20" t="str">
        <f t="shared" si="342"/>
        <v/>
      </c>
      <c r="N81" s="20" t="str">
        <f t="shared" si="342"/>
        <v/>
      </c>
      <c r="O81" s="20" t="str">
        <f t="shared" si="342"/>
        <v/>
      </c>
      <c r="S81" s="49" t="str">
        <f>IF(S14="","",IF(S15="",ROUNDDOWN(S14,0),S15))</f>
        <v/>
      </c>
      <c r="T81" s="123" t="str">
        <f>IF(AL81=S81,"",AL81)</f>
        <v/>
      </c>
      <c r="U81" s="49" t="str">
        <f>IF(U14="","",IF(U15="",ROUNDDOWN(U14,0),U15))</f>
        <v/>
      </c>
      <c r="V81" s="123" t="str">
        <f>IF(AN81=U81,"",AN81)</f>
        <v/>
      </c>
      <c r="W81" s="49" t="str">
        <f>IF(W14="","",IF(W15="",ROUNDDOWN(W14,0),W15))</f>
        <v/>
      </c>
      <c r="X81" s="123" t="str">
        <f>IF(AP81=W81,"",AP81)</f>
        <v/>
      </c>
      <c r="Y81" s="49" t="str">
        <f>IF(Y14="","",IF(Y15="",ROUNDDOWN(Y14,0),Y15))</f>
        <v/>
      </c>
      <c r="Z81" s="123" t="str">
        <f>IF(AR81=Y81,"",AR81)</f>
        <v/>
      </c>
      <c r="AA81" s="49" t="str">
        <f>IF(AA14="","",IF(AA15="",ROUNDDOWN(AA14,0),AA15))</f>
        <v/>
      </c>
      <c r="AB81" s="123" t="str">
        <f>IF(AT81=AA81,"",AT81)</f>
        <v/>
      </c>
      <c r="AC81" s="49" t="str">
        <f>IF(AC14="","",IF(AC15="",ROUNDDOWN(AC14,0),AC15))</f>
        <v/>
      </c>
      <c r="AD81" s="123" t="str">
        <f>IF(AV81=AC81,"",AV81)</f>
        <v/>
      </c>
      <c r="AE81" s="49" t="str">
        <f>IF(AE14="","",IF(AE15="",ROUNDDOWN(AE14,0),AE15))</f>
        <v/>
      </c>
      <c r="AF81" s="123" t="str">
        <f>IF(AX81=AE81,"",AX81)</f>
        <v/>
      </c>
      <c r="AG81" s="49" t="str">
        <f>IF(AG14="","",IF(AG15="",ROUNDDOWN(AG14,0),AG15))</f>
        <v/>
      </c>
      <c r="AH81" s="123" t="str">
        <f>IF(AZ81=AG81,"",AZ81)</f>
        <v/>
      </c>
      <c r="AL81" s="20" t="str">
        <f>IF(AND(T14="",T15=""),"",IF(T15&gt;0,T15,ROUNDDOWN(T14,0)))</f>
        <v/>
      </c>
      <c r="AN81" s="20" t="str">
        <f>IF(AND(V14="",V15=""),"",IF(V15&gt;0,V15,ROUNDDOWN(V14,0)))</f>
        <v/>
      </c>
      <c r="AP81" s="20" t="str">
        <f>IF(AND(X14="",X15=""),"",IF(X15&gt;0,X15,ROUNDDOWN(X14,0)))</f>
        <v/>
      </c>
      <c r="AR81" s="20" t="str">
        <f>IF(AND(Z14="",Z15=""),"",IF(Z15&gt;0,Z15,ROUNDDOWN(Z14,0)))</f>
        <v/>
      </c>
      <c r="AT81" s="20" t="str">
        <f>IF(AND(AB14="",AB15=""),"",IF(AB15&gt;0,AB15,ROUNDDOWN(AB14,0)))</f>
        <v/>
      </c>
      <c r="AV81" s="20" t="str">
        <f>IF(AND(AD14="",AD15=""),"",IF(AD15&gt;0,AD15,ROUNDDOWN(AD14,0)))</f>
        <v/>
      </c>
      <c r="AX81" s="20" t="str">
        <f>IF(AND(AF14="",AF15=""),"",IF(AF15&gt;0,AF15,ROUNDDOWN(AF14,0)))</f>
        <v/>
      </c>
      <c r="AZ81" s="20" t="str">
        <f>IF(AND(AH14="",AH15=""),"",IF(AH15&gt;0,AH15,ROUNDDOWN(AH14,0)))</f>
        <v/>
      </c>
    </row>
    <row r="82" spans="6:52" ht="17" customHeight="1" x14ac:dyDescent="0.15">
      <c r="F82" s="21" t="s">
        <v>74</v>
      </c>
      <c r="G82" s="17">
        <f>1+G81</f>
        <v>2</v>
      </c>
      <c r="H82" s="20" t="str">
        <f t="shared" ref="H82:O82" si="343">IF(AND(H23="",H22=""),"",IF(H23="",ROUNDDOWN(H22,0),H23))</f>
        <v/>
      </c>
      <c r="I82" s="20" t="str">
        <f t="shared" si="343"/>
        <v/>
      </c>
      <c r="J82" s="20" t="str">
        <f t="shared" si="343"/>
        <v/>
      </c>
      <c r="K82" s="20" t="str">
        <f t="shared" si="343"/>
        <v/>
      </c>
      <c r="L82" s="20" t="str">
        <f t="shared" si="343"/>
        <v/>
      </c>
      <c r="M82" s="20" t="str">
        <f t="shared" si="343"/>
        <v/>
      </c>
      <c r="N82" s="20" t="str">
        <f t="shared" si="343"/>
        <v/>
      </c>
      <c r="O82" s="20" t="str">
        <f t="shared" si="343"/>
        <v/>
      </c>
      <c r="S82" s="44" t="str">
        <f>IF(S22="","",IF(S23="",ROUNDDOWN(S22,0),S23))</f>
        <v/>
      </c>
      <c r="T82" s="124" t="str">
        <f t="shared" ref="T82:AH90" si="344">IF(AL82=S82,"",AL82)</f>
        <v/>
      </c>
      <c r="U82" s="44" t="str">
        <f>IF(U22="","",IF(U23="",ROUNDDOWN(U22,0),U23))</f>
        <v/>
      </c>
      <c r="V82" s="124" t="str">
        <f t="shared" si="344"/>
        <v/>
      </c>
      <c r="W82" s="44" t="str">
        <f>IF(W22="","",IF(W23="",ROUNDDOWN(W22,0),W23))</f>
        <v/>
      </c>
      <c r="X82" s="124" t="str">
        <f t="shared" si="344"/>
        <v/>
      </c>
      <c r="Y82" s="44" t="str">
        <f>IF(Y22="","",IF(Y23="",ROUNDDOWN(Y22,0),Y23))</f>
        <v/>
      </c>
      <c r="Z82" s="124" t="str">
        <f t="shared" si="344"/>
        <v/>
      </c>
      <c r="AA82" s="44" t="str">
        <f>IF(AA22="","",IF(AA23="",ROUNDDOWN(AA22,0),AA23))</f>
        <v/>
      </c>
      <c r="AB82" s="124" t="str">
        <f t="shared" si="344"/>
        <v/>
      </c>
      <c r="AC82" s="44" t="str">
        <f>IF(AC22="","",IF(AC23="",ROUNDDOWN(AC22,0),AC23))</f>
        <v/>
      </c>
      <c r="AD82" s="124" t="str">
        <f t="shared" si="344"/>
        <v/>
      </c>
      <c r="AE82" s="44" t="str">
        <f>IF(AE22="","",IF(AE23="",ROUNDDOWN(AE22,0),AE23))</f>
        <v/>
      </c>
      <c r="AF82" s="124" t="str">
        <f t="shared" si="344"/>
        <v/>
      </c>
      <c r="AG82" s="44" t="str">
        <f>IF(AG22="","",IF(AG23="",ROUNDDOWN(AG22,0),AG23))</f>
        <v/>
      </c>
      <c r="AH82" s="124" t="str">
        <f t="shared" si="344"/>
        <v/>
      </c>
      <c r="AL82" s="20" t="str">
        <f>IF(AND(T23="",T22=""),"",IF(T23&gt;0,T23,ROUNDDOWN(T22,0)))</f>
        <v/>
      </c>
      <c r="AN82" s="20" t="str">
        <f>IF(AND(V23="",V22=""),"",IF(V23&gt;0,V23,ROUNDDOWN(V22,0)))</f>
        <v/>
      </c>
      <c r="AP82" s="20" t="str">
        <f>IF(AND(X23="",X22=""),"",IF(X23&gt;0,X23,ROUNDDOWN(X22,0)))</f>
        <v/>
      </c>
      <c r="AR82" s="20" t="str">
        <f>IF(AND(Z23="",Z22=""),"",IF(Z23&gt;0,Z23,ROUNDDOWN(Z22,0)))</f>
        <v/>
      </c>
      <c r="AT82" s="20" t="str">
        <f>IF(AND(AB23="",AB22=""),"",IF(AB23&gt;0,AB23,ROUNDDOWN(AB22,0)))</f>
        <v/>
      </c>
      <c r="AV82" s="20" t="str">
        <f>IF(AND(AD23="",AD22=""),"",IF(AD23&gt;0,AD23,ROUNDDOWN(AD22,0)))</f>
        <v/>
      </c>
      <c r="AX82" s="20" t="str">
        <f>IF(AND(AF23="",AF22=""),"",IF(AF23&gt;0,AF23,ROUNDDOWN(AF22,0)))</f>
        <v/>
      </c>
      <c r="AZ82" s="20" t="str">
        <f>IF(AND(AH23="",AH22=""),"",IF(AH23&gt;0,AH23,ROUNDDOWN(AH22,0)))</f>
        <v/>
      </c>
    </row>
    <row r="83" spans="6:52" ht="17" customHeight="1" x14ac:dyDescent="0.15">
      <c r="F83" s="21" t="s">
        <v>74</v>
      </c>
      <c r="G83" s="17">
        <f t="shared" ref="G83:G90" si="345">1+G82</f>
        <v>3</v>
      </c>
      <c r="H83" s="20" t="str">
        <f t="shared" ref="H83:O83" si="346">IF(AND(H30="",H29=""),"",IF(H30="",ROUNDDOWN(H29,0),H30))</f>
        <v/>
      </c>
      <c r="I83" s="20" t="str">
        <f t="shared" si="346"/>
        <v/>
      </c>
      <c r="J83" s="20" t="str">
        <f t="shared" si="346"/>
        <v/>
      </c>
      <c r="K83" s="20" t="str">
        <f t="shared" si="346"/>
        <v/>
      </c>
      <c r="L83" s="20" t="str">
        <f t="shared" si="346"/>
        <v/>
      </c>
      <c r="M83" s="20" t="str">
        <f t="shared" si="346"/>
        <v/>
      </c>
      <c r="N83" s="20" t="str">
        <f t="shared" si="346"/>
        <v/>
      </c>
      <c r="O83" s="20" t="str">
        <f t="shared" si="346"/>
        <v/>
      </c>
      <c r="S83" s="44" t="str">
        <f>IF(S29="","",IF(S30="",ROUNDDOWN(S29,0),S30))</f>
        <v/>
      </c>
      <c r="T83" s="124" t="str">
        <f t="shared" si="344"/>
        <v/>
      </c>
      <c r="U83" s="44" t="str">
        <f>IF(U29="","",IF(U30="",ROUNDDOWN(U29,0),U30))</f>
        <v/>
      </c>
      <c r="V83" s="124" t="str">
        <f t="shared" si="344"/>
        <v/>
      </c>
      <c r="W83" s="44" t="str">
        <f>IF(W29="","",IF(W30="",ROUNDDOWN(W29,0),W30))</f>
        <v/>
      </c>
      <c r="X83" s="124" t="str">
        <f t="shared" si="344"/>
        <v/>
      </c>
      <c r="Y83" s="44" t="str">
        <f>IF(Y29="","",IF(Y30="",ROUNDDOWN(Y29,0),Y30))</f>
        <v/>
      </c>
      <c r="Z83" s="124" t="str">
        <f t="shared" si="344"/>
        <v/>
      </c>
      <c r="AA83" s="44" t="str">
        <f>IF(AA29="","",IF(AA30="",ROUNDDOWN(AA29,0),AA30))</f>
        <v/>
      </c>
      <c r="AB83" s="124" t="str">
        <f t="shared" si="344"/>
        <v/>
      </c>
      <c r="AC83" s="44" t="str">
        <f>IF(AC29="","",IF(AC30="",ROUNDDOWN(AC29,0),AC30))</f>
        <v/>
      </c>
      <c r="AD83" s="124" t="str">
        <f t="shared" si="344"/>
        <v/>
      </c>
      <c r="AE83" s="44" t="str">
        <f>IF(AE29="","",IF(AE30="",ROUNDDOWN(AE29,0),AE30))</f>
        <v/>
      </c>
      <c r="AF83" s="124" t="str">
        <f t="shared" si="344"/>
        <v/>
      </c>
      <c r="AG83" s="44" t="str">
        <f>IF(AG29="","",IF(AG30="",ROUNDDOWN(AG29,0),AG30))</f>
        <v/>
      </c>
      <c r="AH83" s="124" t="str">
        <f t="shared" si="344"/>
        <v/>
      </c>
      <c r="AL83" s="20" t="str">
        <f>IF(AND(T30="",T29=""),"",IF(T30&gt;0,T30,ROUNDDOWN(T29,0)))</f>
        <v/>
      </c>
      <c r="AN83" s="20" t="str">
        <f>IF(AND(V30="",V29=""),"",IF(V30&gt;0,V30,ROUNDDOWN(V29,0)))</f>
        <v/>
      </c>
      <c r="AP83" s="20" t="str">
        <f>IF(AND(X30="",X29=""),"",IF(X30&gt;0,X30,ROUNDDOWN(X29,0)))</f>
        <v/>
      </c>
      <c r="AR83" s="20" t="str">
        <f>IF(AND(Z30="",Z29=""),"",IF(Z30&gt;0,Z30,ROUNDDOWN(Z29,0)))</f>
        <v/>
      </c>
      <c r="AT83" s="20" t="str">
        <f>IF(AND(AB30="",AB29=""),"",IF(AB30&gt;0,AB30,ROUNDDOWN(AB29,0)))</f>
        <v/>
      </c>
      <c r="AV83" s="20" t="str">
        <f>IF(AND(AD30="",AD29=""),"",IF(AD30&gt;0,AD30,ROUNDDOWN(AD29,0)))</f>
        <v/>
      </c>
      <c r="AX83" s="20" t="str">
        <f>IF(AND(AF30="",AF29=""),"",IF(AF30&gt;0,AF30,ROUNDDOWN(AF29,0)))</f>
        <v/>
      </c>
      <c r="AZ83" s="20" t="str">
        <f>IF(AND(AH30="",AH29=""),"",IF(AH30&gt;0,AH30,ROUNDDOWN(AH29,0)))</f>
        <v/>
      </c>
    </row>
    <row r="84" spans="6:52" ht="17" customHeight="1" x14ac:dyDescent="0.15">
      <c r="F84" s="21" t="s">
        <v>74</v>
      </c>
      <c r="G84" s="17">
        <f t="shared" si="345"/>
        <v>4</v>
      </c>
      <c r="H84" s="20" t="str">
        <f t="shared" ref="H84:O84" si="347">IF(AND(H37="",H36=""),"",IF(H37="",ROUNDDOWN(H36,0),H37))</f>
        <v/>
      </c>
      <c r="I84" s="20" t="str">
        <f t="shared" si="347"/>
        <v/>
      </c>
      <c r="J84" s="20" t="str">
        <f t="shared" si="347"/>
        <v/>
      </c>
      <c r="K84" s="20" t="str">
        <f t="shared" si="347"/>
        <v/>
      </c>
      <c r="L84" s="20" t="str">
        <f t="shared" si="347"/>
        <v/>
      </c>
      <c r="M84" s="20" t="str">
        <f t="shared" si="347"/>
        <v/>
      </c>
      <c r="N84" s="20" t="str">
        <f t="shared" si="347"/>
        <v/>
      </c>
      <c r="O84" s="20" t="str">
        <f t="shared" si="347"/>
        <v/>
      </c>
      <c r="S84" s="44" t="str">
        <f>IF(S36="","",IF(S37="",ROUNDDOWN(S36,0),S37))</f>
        <v/>
      </c>
      <c r="T84" s="124" t="str">
        <f t="shared" si="344"/>
        <v/>
      </c>
      <c r="U84" s="44" t="str">
        <f>IF(U36="","",IF(U37="",ROUNDDOWN(U36,0),U37))</f>
        <v/>
      </c>
      <c r="V84" s="124" t="str">
        <f t="shared" si="344"/>
        <v/>
      </c>
      <c r="W84" s="44" t="str">
        <f>IF(W36="","",IF(W37="",ROUNDDOWN(W36,0),W37))</f>
        <v/>
      </c>
      <c r="X84" s="124" t="str">
        <f t="shared" si="344"/>
        <v/>
      </c>
      <c r="Y84" s="44" t="str">
        <f>IF(Y36="","",IF(Y37="",ROUNDDOWN(Y36,0),Y37))</f>
        <v/>
      </c>
      <c r="Z84" s="124" t="str">
        <f t="shared" si="344"/>
        <v/>
      </c>
      <c r="AA84" s="44" t="str">
        <f>IF(AA36="","",IF(AA37="",ROUNDDOWN(AA36,0),AA37))</f>
        <v/>
      </c>
      <c r="AB84" s="124" t="str">
        <f t="shared" si="344"/>
        <v/>
      </c>
      <c r="AC84" s="44" t="str">
        <f>IF(AC36="","",IF(AC37="",ROUNDDOWN(AC36,0),AC37))</f>
        <v/>
      </c>
      <c r="AD84" s="124" t="str">
        <f t="shared" si="344"/>
        <v/>
      </c>
      <c r="AE84" s="44" t="str">
        <f>IF(AE36="","",IF(AE37="",ROUNDDOWN(AE36,0),AE37))</f>
        <v/>
      </c>
      <c r="AF84" s="124" t="str">
        <f t="shared" si="344"/>
        <v/>
      </c>
      <c r="AG84" s="44" t="str">
        <f>IF(AG36="","",IF(AG37="",ROUNDDOWN(AG36,0),AG37))</f>
        <v/>
      </c>
      <c r="AH84" s="124" t="str">
        <f t="shared" si="344"/>
        <v/>
      </c>
      <c r="AL84" s="20" t="str">
        <f>IF(AND(T37="",T36=""),"",IF(T37&gt;0,T37,ROUNDDOWN(T36,0)))</f>
        <v/>
      </c>
      <c r="AN84" s="20" t="str">
        <f>IF(AND(V37="",V36=""),"",IF(V37&gt;0,V37,ROUNDDOWN(V36,0)))</f>
        <v/>
      </c>
      <c r="AP84" s="20" t="str">
        <f>IF(AND(X37="",X36=""),"",IF(X37&gt;0,X37,ROUNDDOWN(X36,0)))</f>
        <v/>
      </c>
      <c r="AR84" s="20" t="str">
        <f>IF(AND(Z37="",Z36=""),"",IF(Z37&gt;0,Z37,ROUNDDOWN(Z36,0)))</f>
        <v/>
      </c>
      <c r="AT84" s="20" t="str">
        <f>IF(AND(AB37="",AB36=""),"",IF(AB37&gt;0,AB37,ROUNDDOWN(AB36,0)))</f>
        <v/>
      </c>
      <c r="AV84" s="20" t="str">
        <f>IF(AND(AD37="",AD36=""),"",IF(AD37&gt;0,AD37,ROUNDDOWN(AD36,0)))</f>
        <v/>
      </c>
      <c r="AX84" s="20" t="str">
        <f>IF(AND(AF37="",AF36=""),"",IF(AF37&gt;0,AF37,ROUNDDOWN(AF36,0)))</f>
        <v/>
      </c>
      <c r="AZ84" s="20" t="str">
        <f>IF(AND(AH37="",AH36=""),"",IF(AH37&gt;0,AH37,ROUNDDOWN(AH36,0)))</f>
        <v/>
      </c>
    </row>
    <row r="85" spans="6:52" ht="17" customHeight="1" x14ac:dyDescent="0.15">
      <c r="F85" s="21" t="s">
        <v>74</v>
      </c>
      <c r="G85" s="17">
        <f t="shared" si="345"/>
        <v>5</v>
      </c>
      <c r="H85" s="20" t="str">
        <f t="shared" ref="H85:O85" si="348">IF(AND(H44="",H43=""),"",IF(H44="",ROUNDDOWN(H43,0),H44))</f>
        <v/>
      </c>
      <c r="I85" s="20" t="str">
        <f t="shared" si="348"/>
        <v/>
      </c>
      <c r="J85" s="20" t="str">
        <f t="shared" si="348"/>
        <v/>
      </c>
      <c r="K85" s="20" t="str">
        <f t="shared" si="348"/>
        <v/>
      </c>
      <c r="L85" s="20" t="str">
        <f t="shared" si="348"/>
        <v/>
      </c>
      <c r="M85" s="20" t="str">
        <f t="shared" si="348"/>
        <v/>
      </c>
      <c r="N85" s="20" t="str">
        <f t="shared" si="348"/>
        <v/>
      </c>
      <c r="O85" s="20" t="str">
        <f t="shared" si="348"/>
        <v/>
      </c>
      <c r="S85" s="44" t="str">
        <f>IF(S43="","",IF(S44="",ROUNDDOWN(S43,0),S44))</f>
        <v/>
      </c>
      <c r="T85" s="124" t="str">
        <f t="shared" si="344"/>
        <v/>
      </c>
      <c r="U85" s="44" t="str">
        <f>IF(U43="","",IF(U44="",ROUNDDOWN(U43,0),U44))</f>
        <v/>
      </c>
      <c r="V85" s="124" t="str">
        <f t="shared" si="344"/>
        <v/>
      </c>
      <c r="W85" s="44" t="str">
        <f>IF(W43="","",IF(W44="",ROUNDDOWN(W43,0),W44))</f>
        <v/>
      </c>
      <c r="X85" s="124" t="str">
        <f t="shared" si="344"/>
        <v/>
      </c>
      <c r="Y85" s="44" t="str">
        <f>IF(Y43="","",IF(Y44="",ROUNDDOWN(Y43,0),Y44))</f>
        <v/>
      </c>
      <c r="Z85" s="124" t="str">
        <f t="shared" si="344"/>
        <v/>
      </c>
      <c r="AA85" s="44" t="str">
        <f>IF(AA43="","",IF(AA44="",ROUNDDOWN(AA43,0),AA44))</f>
        <v/>
      </c>
      <c r="AB85" s="124" t="str">
        <f t="shared" si="344"/>
        <v/>
      </c>
      <c r="AC85" s="44" t="str">
        <f>IF(AC43="","",IF(AC44="",ROUNDDOWN(AC43,0),AC44))</f>
        <v/>
      </c>
      <c r="AD85" s="124" t="str">
        <f t="shared" si="344"/>
        <v/>
      </c>
      <c r="AE85" s="44" t="str">
        <f>IF(AE43="","",IF(AE44="",ROUNDDOWN(AE43,0),AE44))</f>
        <v/>
      </c>
      <c r="AF85" s="124" t="str">
        <f t="shared" si="344"/>
        <v/>
      </c>
      <c r="AG85" s="44" t="str">
        <f>IF(AG43="","",IF(AG44="",ROUNDDOWN(AG43,0),AG44))</f>
        <v/>
      </c>
      <c r="AH85" s="124" t="str">
        <f t="shared" si="344"/>
        <v/>
      </c>
      <c r="AL85" s="20" t="str">
        <f>IF(AND(T44="",T43=""),"",IF(T44&gt;0,T44,ROUNDDOWN(T43,0)))</f>
        <v/>
      </c>
      <c r="AN85" s="20" t="str">
        <f>IF(AND(V44="",V43=""),"",IF(V44&gt;0,V44,ROUNDDOWN(V43,0)))</f>
        <v/>
      </c>
      <c r="AP85" s="20" t="str">
        <f>IF(AND(X44="",X43=""),"",IF(X44&gt;0,X44,ROUNDDOWN(X43,0)))</f>
        <v/>
      </c>
      <c r="AR85" s="20" t="str">
        <f>IF(AND(Z44="",Z43=""),"",IF(Z44&gt;0,Z44,ROUNDDOWN(Z43,0)))</f>
        <v/>
      </c>
      <c r="AT85" s="20" t="str">
        <f>IF(AND(AB44="",AB43=""),"",IF(AB44&gt;0,AB44,ROUNDDOWN(AB43,0)))</f>
        <v/>
      </c>
      <c r="AV85" s="20" t="str">
        <f>IF(AND(AD44="",AD43=""),"",IF(AD44&gt;0,AD44,ROUNDDOWN(AD43,0)))</f>
        <v/>
      </c>
      <c r="AX85" s="20" t="str">
        <f>IF(AND(AF44="",AF43=""),"",IF(AF44&gt;0,AF44,ROUNDDOWN(AF43,0)))</f>
        <v/>
      </c>
      <c r="AZ85" s="20" t="str">
        <f>IF(AND(AH44="",AH43=""),"",IF(AH44&gt;0,AH44,ROUNDDOWN(AH43,0)))</f>
        <v/>
      </c>
    </row>
    <row r="86" spans="6:52" ht="17" customHeight="1" x14ac:dyDescent="0.15">
      <c r="F86" s="21" t="s">
        <v>74</v>
      </c>
      <c r="G86" s="17">
        <f t="shared" si="345"/>
        <v>6</v>
      </c>
      <c r="H86" s="20" t="str">
        <f t="shared" ref="H86:O86" si="349">IF(AND(H50="",H49=""),"",IF(H50="",ROUNDDOWN(H49,0),H50))</f>
        <v/>
      </c>
      <c r="I86" s="20" t="str">
        <f t="shared" si="349"/>
        <v/>
      </c>
      <c r="J86" s="20" t="str">
        <f t="shared" si="349"/>
        <v/>
      </c>
      <c r="K86" s="20" t="str">
        <f t="shared" si="349"/>
        <v/>
      </c>
      <c r="L86" s="20" t="str">
        <f t="shared" si="349"/>
        <v/>
      </c>
      <c r="M86" s="20" t="str">
        <f t="shared" si="349"/>
        <v/>
      </c>
      <c r="N86" s="20" t="str">
        <f t="shared" si="349"/>
        <v/>
      </c>
      <c r="O86" s="20" t="str">
        <f t="shared" si="349"/>
        <v/>
      </c>
      <c r="S86" s="44" t="str">
        <f>IF(S49="","",IF(S50="",ROUNDDOWN(S49,0),S50))</f>
        <v/>
      </c>
      <c r="T86" s="124" t="str">
        <f t="shared" si="344"/>
        <v/>
      </c>
      <c r="U86" s="44" t="str">
        <f>IF(U49="","",IF(U50="",ROUNDDOWN(U49,0),U50))</f>
        <v/>
      </c>
      <c r="V86" s="124" t="str">
        <f t="shared" si="344"/>
        <v/>
      </c>
      <c r="W86" s="44" t="str">
        <f>IF(W49="","",IF(W50="",ROUNDDOWN(W49,0),W50))</f>
        <v/>
      </c>
      <c r="X86" s="124" t="str">
        <f t="shared" si="344"/>
        <v/>
      </c>
      <c r="Y86" s="44" t="str">
        <f>IF(Y49="","",IF(Y50="",ROUNDDOWN(Y49,0),Y50))</f>
        <v/>
      </c>
      <c r="Z86" s="124" t="str">
        <f t="shared" si="344"/>
        <v/>
      </c>
      <c r="AA86" s="44" t="str">
        <f>IF(AA49="","",IF(AA50="",ROUNDDOWN(AA49,0),AA50))</f>
        <v/>
      </c>
      <c r="AB86" s="124" t="str">
        <f t="shared" si="344"/>
        <v/>
      </c>
      <c r="AC86" s="44" t="str">
        <f>IF(AC49="","",IF(AC50="",ROUNDDOWN(AC49,0),AC50))</f>
        <v/>
      </c>
      <c r="AD86" s="124" t="str">
        <f t="shared" si="344"/>
        <v/>
      </c>
      <c r="AE86" s="44" t="str">
        <f>IF(AE49="","",IF(AE50="",ROUNDDOWN(AE49,0),AE50))</f>
        <v/>
      </c>
      <c r="AF86" s="124" t="str">
        <f t="shared" si="344"/>
        <v/>
      </c>
      <c r="AG86" s="44" t="str">
        <f>IF(AG49="","",IF(AG50="",ROUNDDOWN(AG49,0),AG50))</f>
        <v/>
      </c>
      <c r="AH86" s="124" t="str">
        <f t="shared" si="344"/>
        <v/>
      </c>
      <c r="AL86" s="20" t="str">
        <f>IF(AND(T50="",T49=""),"",IF(T50&gt;0,T50,ROUNDDOWN(T49,0)))</f>
        <v/>
      </c>
      <c r="AN86" s="20" t="str">
        <f>IF(AND(V50="",V49=""),"",IF(V50&gt;0,V50,ROUNDDOWN(V49,0)))</f>
        <v/>
      </c>
      <c r="AP86" s="20" t="str">
        <f>IF(AND(X50="",X49=""),"",IF(X50&gt;0,X50,ROUNDDOWN(X49,0)))</f>
        <v/>
      </c>
      <c r="AR86" s="20" t="str">
        <f>IF(AND(Z50="",Z49=""),"",IF(Z50&gt;0,Z50,ROUNDDOWN(Z49,0)))</f>
        <v/>
      </c>
      <c r="AT86" s="20" t="str">
        <f>IF(AND(AB50="",AB49=""),"",IF(AB50&gt;0,AB50,ROUNDDOWN(AB49,0)))</f>
        <v/>
      </c>
      <c r="AV86" s="20" t="str">
        <f>IF(AND(AD50="",AD49=""),"",IF(AD50&gt;0,AD50,ROUNDDOWN(AD49,0)))</f>
        <v/>
      </c>
      <c r="AX86" s="20" t="str">
        <f>IF(AND(AF50="",AF49=""),"",IF(AF50&gt;0,AF50,ROUNDDOWN(AF49,0)))</f>
        <v/>
      </c>
      <c r="AZ86" s="20" t="str">
        <f>IF(AND(AH50="",AH49=""),"",IF(AH50&gt;0,AH50,ROUNDDOWN(AH49,0)))</f>
        <v/>
      </c>
    </row>
    <row r="87" spans="6:52" ht="17" customHeight="1" x14ac:dyDescent="0.15">
      <c r="F87" s="21" t="s">
        <v>74</v>
      </c>
      <c r="G87" s="17">
        <f t="shared" si="345"/>
        <v>7</v>
      </c>
      <c r="H87" s="20" t="str">
        <f t="shared" ref="H87:O87" si="350">IF(AND(H58="",H57=""),"",IF(H58="",ROUNDDOWN(H57,0),H58))</f>
        <v/>
      </c>
      <c r="I87" s="20" t="str">
        <f t="shared" si="350"/>
        <v/>
      </c>
      <c r="J87" s="20" t="str">
        <f t="shared" si="350"/>
        <v/>
      </c>
      <c r="K87" s="20" t="str">
        <f t="shared" si="350"/>
        <v/>
      </c>
      <c r="L87" s="20" t="str">
        <f t="shared" si="350"/>
        <v/>
      </c>
      <c r="M87" s="20" t="str">
        <f t="shared" si="350"/>
        <v/>
      </c>
      <c r="N87" s="20" t="str">
        <f t="shared" si="350"/>
        <v/>
      </c>
      <c r="O87" s="20" t="str">
        <f t="shared" si="350"/>
        <v/>
      </c>
      <c r="S87" s="44" t="str">
        <f>IF(S57="","",IF(S58="",ROUNDDOWN(S57,0),S58))</f>
        <v/>
      </c>
      <c r="T87" s="124" t="str">
        <f t="shared" si="344"/>
        <v/>
      </c>
      <c r="U87" s="44" t="str">
        <f>IF(U57="","",IF(U58="",ROUNDDOWN(U57,0),U58))</f>
        <v/>
      </c>
      <c r="V87" s="124" t="str">
        <f t="shared" si="344"/>
        <v/>
      </c>
      <c r="W87" s="44" t="str">
        <f>IF(W57="","",IF(W58="",ROUNDDOWN(W57,0),W58))</f>
        <v/>
      </c>
      <c r="X87" s="124" t="str">
        <f t="shared" si="344"/>
        <v/>
      </c>
      <c r="Y87" s="44" t="str">
        <f>IF(Y57="","",IF(Y58="",ROUNDDOWN(Y57,0),Y58))</f>
        <v/>
      </c>
      <c r="Z87" s="124" t="str">
        <f t="shared" si="344"/>
        <v/>
      </c>
      <c r="AA87" s="44" t="str">
        <f>IF(AA57="","",IF(AA58="",ROUNDDOWN(AA57,0),AA58))</f>
        <v/>
      </c>
      <c r="AB87" s="124" t="str">
        <f t="shared" si="344"/>
        <v/>
      </c>
      <c r="AC87" s="44" t="str">
        <f>IF(AC57="","",IF(AC58="",ROUNDDOWN(AC57,0),AC58))</f>
        <v/>
      </c>
      <c r="AD87" s="124" t="str">
        <f t="shared" si="344"/>
        <v/>
      </c>
      <c r="AE87" s="44" t="str">
        <f>IF(AE57="","",IF(AE58="",ROUNDDOWN(AE57,0),AE58))</f>
        <v/>
      </c>
      <c r="AF87" s="124" t="str">
        <f t="shared" si="344"/>
        <v/>
      </c>
      <c r="AG87" s="44" t="str">
        <f>IF(AG57="","",IF(AG58="",ROUNDDOWN(AG57,0),AG58))</f>
        <v/>
      </c>
      <c r="AH87" s="124" t="str">
        <f t="shared" si="344"/>
        <v/>
      </c>
      <c r="AL87" s="20" t="str">
        <f>IF(AND(T58="",T57=""),"",IF(T58&gt;0,T58,ROUNDDOWN(T57,0)))</f>
        <v/>
      </c>
      <c r="AN87" s="20" t="str">
        <f>IF(AND(V58="",V57=""),"",IF(V58&gt;0,V58,ROUNDDOWN(V57,0)))</f>
        <v/>
      </c>
      <c r="AP87" s="20" t="str">
        <f>IF(AND(X58="",X57=""),"",IF(X58&gt;0,X58,ROUNDDOWN(X57,0)))</f>
        <v/>
      </c>
      <c r="AR87" s="20" t="str">
        <f>IF(AND(Z58="",Z57=""),"",IF(Z58&gt;0,Z58,ROUNDDOWN(Z57,0)))</f>
        <v/>
      </c>
      <c r="AT87" s="20" t="str">
        <f>IF(AND(AB58="",AB57=""),"",IF(AB58&gt;0,AB58,ROUNDDOWN(AB57,0)))</f>
        <v/>
      </c>
      <c r="AV87" s="20" t="str">
        <f>IF(AND(AD58="",AD57=""),"",IF(AD58&gt;0,AD58,ROUNDDOWN(AD57,0)))</f>
        <v/>
      </c>
      <c r="AX87" s="20" t="str">
        <f>IF(AND(AF58="",AF57=""),"",IF(AF58&gt;0,AF58,ROUNDDOWN(AF57,0)))</f>
        <v/>
      </c>
      <c r="AZ87" s="20" t="str">
        <f>IF(AND(AH58="",AH57=""),"",IF(AH58&gt;0,AH58,ROUNDDOWN(AH57,0)))</f>
        <v/>
      </c>
    </row>
    <row r="88" spans="6:52" ht="17" customHeight="1" x14ac:dyDescent="0.15">
      <c r="F88" s="21" t="s">
        <v>74</v>
      </c>
      <c r="G88" s="17">
        <f t="shared" si="345"/>
        <v>8</v>
      </c>
      <c r="H88" s="20" t="str">
        <f t="shared" ref="H88:O88" si="351">IF(AND(H65="",H64=""),"",IF(H65="",ROUNDDOWN(H64,0),H65))</f>
        <v/>
      </c>
      <c r="I88" s="20" t="str">
        <f t="shared" si="351"/>
        <v/>
      </c>
      <c r="J88" s="20" t="str">
        <f t="shared" si="351"/>
        <v/>
      </c>
      <c r="K88" s="20" t="str">
        <f t="shared" si="351"/>
        <v/>
      </c>
      <c r="L88" s="20" t="str">
        <f t="shared" si="351"/>
        <v/>
      </c>
      <c r="M88" s="20" t="str">
        <f t="shared" si="351"/>
        <v/>
      </c>
      <c r="N88" s="20" t="str">
        <f t="shared" si="351"/>
        <v/>
      </c>
      <c r="O88" s="20" t="str">
        <f t="shared" si="351"/>
        <v/>
      </c>
      <c r="S88" s="44" t="str">
        <f>IF(S64="","",IF(S65="",ROUNDDOWN(S64,0),S65))</f>
        <v/>
      </c>
      <c r="T88" s="124" t="str">
        <f t="shared" si="344"/>
        <v/>
      </c>
      <c r="U88" s="44" t="str">
        <f>IF(U64="","",IF(U65="",ROUNDDOWN(U64,0),U65))</f>
        <v/>
      </c>
      <c r="V88" s="124" t="str">
        <f t="shared" si="344"/>
        <v/>
      </c>
      <c r="W88" s="44" t="str">
        <f>IF(W64="","",IF(W65="",ROUNDDOWN(W64,0),W65))</f>
        <v/>
      </c>
      <c r="X88" s="124" t="str">
        <f t="shared" si="344"/>
        <v/>
      </c>
      <c r="Y88" s="44" t="str">
        <f>IF(Y64="","",IF(Y65="",ROUNDDOWN(Y64,0),Y65))</f>
        <v/>
      </c>
      <c r="Z88" s="124" t="str">
        <f t="shared" si="344"/>
        <v/>
      </c>
      <c r="AA88" s="44" t="str">
        <f>IF(AA64="","",IF(AA65="",ROUNDDOWN(AA64,0),AA65))</f>
        <v/>
      </c>
      <c r="AB88" s="124" t="str">
        <f t="shared" si="344"/>
        <v/>
      </c>
      <c r="AC88" s="44" t="str">
        <f>IF(AC64="","",IF(AC65="",ROUNDDOWN(AC64,0),AC65))</f>
        <v/>
      </c>
      <c r="AD88" s="124" t="str">
        <f t="shared" si="344"/>
        <v/>
      </c>
      <c r="AE88" s="44" t="str">
        <f>IF(AE64="","",IF(AE65="",ROUNDDOWN(AE64,0),AE65))</f>
        <v/>
      </c>
      <c r="AF88" s="124" t="str">
        <f t="shared" si="344"/>
        <v/>
      </c>
      <c r="AG88" s="44" t="str">
        <f>IF(AG64="","",IF(AG65="",ROUNDDOWN(AG64,0),AG65))</f>
        <v/>
      </c>
      <c r="AH88" s="124" t="str">
        <f t="shared" si="344"/>
        <v/>
      </c>
      <c r="AL88" s="20" t="str">
        <f>IF(AND(T65="",T64=""),"",IF(T65&gt;0,T65,ROUNDDOWN(T64,0)))</f>
        <v/>
      </c>
      <c r="AN88" s="20" t="str">
        <f>IF(AND(V65="",V64=""),"",IF(V65&gt;0,V65,ROUNDDOWN(V64,0)))</f>
        <v/>
      </c>
      <c r="AP88" s="20" t="str">
        <f>IF(AND(X65="",X64=""),"",IF(X65&gt;0,X65,ROUNDDOWN(X64,0)))</f>
        <v/>
      </c>
      <c r="AR88" s="20" t="str">
        <f>IF(AND(Z65="",Z64=""),"",IF(Z65&gt;0,Z65,ROUNDDOWN(Z64,0)))</f>
        <v/>
      </c>
      <c r="AT88" s="20" t="str">
        <f>IF(AND(AB65="",AB64=""),"",IF(AB65&gt;0,AB65,ROUNDDOWN(AB64,0)))</f>
        <v/>
      </c>
      <c r="AV88" s="20" t="str">
        <f>IF(AND(AD65="",AD64=""),"",IF(AD65&gt;0,AD65,ROUNDDOWN(AD64,0)))</f>
        <v/>
      </c>
      <c r="AX88" s="20" t="str">
        <f>IF(AND(AF65="",AF64=""),"",IF(AF65&gt;0,AF65,ROUNDDOWN(AF64,0)))</f>
        <v/>
      </c>
      <c r="AZ88" s="20" t="str">
        <f>IF(AND(AH65="",AH64=""),"",IF(AH65&gt;0,AH65,ROUNDDOWN(AH64,0)))</f>
        <v/>
      </c>
    </row>
    <row r="89" spans="6:52" ht="17" customHeight="1" x14ac:dyDescent="0.15">
      <c r="F89" s="21" t="s">
        <v>74</v>
      </c>
      <c r="G89" s="17">
        <f t="shared" si="345"/>
        <v>9</v>
      </c>
      <c r="H89" s="20" t="str">
        <f>IF(AND(H71="",H70=""),"",IF(H71="",ROUNDDOWN(H70,0),H71))</f>
        <v/>
      </c>
      <c r="I89" s="20" t="str">
        <f t="shared" ref="I89:O89" si="352">IF(AND(I71="",I70=""),"",IF(I71="",ROUNDDOWN(I70,0),I71))</f>
        <v/>
      </c>
      <c r="J89" s="20" t="str">
        <f t="shared" si="352"/>
        <v/>
      </c>
      <c r="K89" s="20" t="str">
        <f t="shared" si="352"/>
        <v/>
      </c>
      <c r="L89" s="20" t="str">
        <f t="shared" si="352"/>
        <v/>
      </c>
      <c r="M89" s="20" t="str">
        <f t="shared" si="352"/>
        <v/>
      </c>
      <c r="N89" s="20" t="str">
        <f t="shared" si="352"/>
        <v/>
      </c>
      <c r="O89" s="20" t="str">
        <f t="shared" si="352"/>
        <v/>
      </c>
      <c r="S89" s="44" t="str">
        <f>IF(S70="","",IF(S71="",ROUNDDOWN(S70,0),S71))</f>
        <v/>
      </c>
      <c r="T89" s="124" t="str">
        <f t="shared" si="344"/>
        <v/>
      </c>
      <c r="U89" s="44" t="str">
        <f t="shared" ref="U89:AG89" si="353">IF(U70="","",IF(U71="",ROUNDDOWN(U70,0),U71))</f>
        <v/>
      </c>
      <c r="V89" s="124" t="str">
        <f t="shared" si="344"/>
        <v/>
      </c>
      <c r="W89" s="44" t="str">
        <f t="shared" si="353"/>
        <v/>
      </c>
      <c r="X89" s="124" t="str">
        <f t="shared" si="344"/>
        <v/>
      </c>
      <c r="Y89" s="44" t="str">
        <f t="shared" si="353"/>
        <v/>
      </c>
      <c r="Z89" s="124" t="str">
        <f t="shared" si="344"/>
        <v/>
      </c>
      <c r="AA89" s="44" t="str">
        <f t="shared" si="353"/>
        <v/>
      </c>
      <c r="AB89" s="124" t="str">
        <f t="shared" si="344"/>
        <v/>
      </c>
      <c r="AC89" s="44" t="str">
        <f t="shared" si="353"/>
        <v/>
      </c>
      <c r="AD89" s="124" t="str">
        <f t="shared" si="344"/>
        <v/>
      </c>
      <c r="AE89" s="44" t="str">
        <f t="shared" si="353"/>
        <v/>
      </c>
      <c r="AF89" s="124" t="str">
        <f t="shared" si="344"/>
        <v/>
      </c>
      <c r="AG89" s="44" t="str">
        <f t="shared" si="353"/>
        <v/>
      </c>
      <c r="AH89" s="124" t="str">
        <f t="shared" si="344"/>
        <v/>
      </c>
      <c r="AL89" s="20" t="str">
        <f>IF(AND(T71="",T70=""),"",IF(T71&gt;0,T71,ROUNDDOWN(T70,0)))</f>
        <v/>
      </c>
      <c r="AN89" s="20" t="str">
        <f t="shared" ref="AN89" si="354">IF(AND(V71="",V70=""),"",IF(V71&gt;0,V71,ROUNDDOWN(V70,0)))</f>
        <v/>
      </c>
      <c r="AP89" s="20" t="str">
        <f t="shared" ref="AP89" si="355">IF(AND(X71="",X70=""),"",IF(X71&gt;0,X71,ROUNDDOWN(X70,0)))</f>
        <v/>
      </c>
      <c r="AR89" s="20" t="str">
        <f t="shared" ref="AR89" si="356">IF(AND(Z71="",Z70=""),"",IF(Z71&gt;0,Z71,ROUNDDOWN(Z70,0)))</f>
        <v/>
      </c>
      <c r="AT89" s="20" t="str">
        <f t="shared" ref="AT89" si="357">IF(AND(AB71="",AB70=""),"",IF(AB71&gt;0,AB71,ROUNDDOWN(AB70,0)))</f>
        <v/>
      </c>
      <c r="AV89" s="20" t="str">
        <f t="shared" ref="AV89" si="358">IF(AND(AD71="",AD70=""),"",IF(AD71&gt;0,AD71,ROUNDDOWN(AD70,0)))</f>
        <v/>
      </c>
      <c r="AX89" s="20" t="str">
        <f t="shared" ref="AX89" si="359">IF(AND(AF71="",AF70=""),"",IF(AF71&gt;0,AF71,ROUNDDOWN(AF70,0)))</f>
        <v/>
      </c>
      <c r="AZ89" s="20" t="str">
        <f t="shared" ref="AZ89" si="360">IF(AND(AH71="",AH70=""),"",IF(AH71&gt;0,AH71,ROUNDDOWN(AH70,0)))</f>
        <v/>
      </c>
    </row>
    <row r="90" spans="6:52" ht="17" customHeight="1" x14ac:dyDescent="0.15">
      <c r="F90" s="21" t="s">
        <v>74</v>
      </c>
      <c r="G90" s="17">
        <f t="shared" si="345"/>
        <v>10</v>
      </c>
      <c r="H90" s="20" t="str">
        <f>IF(AND(H78="",H77=""),"",IF(H78="",ROUNDDOWN(H77,0),H78))</f>
        <v/>
      </c>
      <c r="I90" s="20" t="str">
        <f t="shared" ref="I90:O90" si="361">IF(AND(I78="",I77=""),"",IF(I78="",ROUNDDOWN(I77,0),I78))</f>
        <v/>
      </c>
      <c r="J90" s="20" t="str">
        <f t="shared" si="361"/>
        <v/>
      </c>
      <c r="K90" s="20" t="str">
        <f t="shared" si="361"/>
        <v/>
      </c>
      <c r="L90" s="20" t="str">
        <f t="shared" si="361"/>
        <v/>
      </c>
      <c r="M90" s="20" t="str">
        <f t="shared" si="361"/>
        <v/>
      </c>
      <c r="N90" s="20" t="str">
        <f t="shared" si="361"/>
        <v/>
      </c>
      <c r="O90" s="20" t="str">
        <f t="shared" si="361"/>
        <v/>
      </c>
      <c r="S90" s="44" t="str">
        <f>IF(S77="","",IF(S78="",ROUNDDOWN(S77,0),S78))</f>
        <v/>
      </c>
      <c r="T90" s="124" t="str">
        <f t="shared" si="344"/>
        <v/>
      </c>
      <c r="U90" s="44" t="str">
        <f t="shared" ref="U90:AG90" si="362">IF(U77="","",IF(U78="",ROUNDDOWN(U77,0),U78))</f>
        <v/>
      </c>
      <c r="V90" s="124" t="str">
        <f t="shared" si="344"/>
        <v/>
      </c>
      <c r="W90" s="44" t="str">
        <f t="shared" si="362"/>
        <v/>
      </c>
      <c r="X90" s="124" t="str">
        <f t="shared" si="344"/>
        <v/>
      </c>
      <c r="Y90" s="44" t="str">
        <f t="shared" si="362"/>
        <v/>
      </c>
      <c r="Z90" s="124" t="str">
        <f t="shared" si="344"/>
        <v/>
      </c>
      <c r="AA90" s="44" t="str">
        <f t="shared" si="362"/>
        <v/>
      </c>
      <c r="AB90" s="124" t="str">
        <f t="shared" si="344"/>
        <v/>
      </c>
      <c r="AC90" s="44" t="str">
        <f t="shared" si="362"/>
        <v/>
      </c>
      <c r="AD90" s="124" t="str">
        <f t="shared" si="344"/>
        <v/>
      </c>
      <c r="AE90" s="44" t="str">
        <f t="shared" si="362"/>
        <v/>
      </c>
      <c r="AF90" s="124" t="str">
        <f t="shared" si="344"/>
        <v/>
      </c>
      <c r="AG90" s="44" t="str">
        <f t="shared" si="362"/>
        <v/>
      </c>
      <c r="AH90" s="124" t="str">
        <f t="shared" si="344"/>
        <v/>
      </c>
      <c r="AL90" s="20" t="str">
        <f>IF(AND(T78="",T77=""),"",IF(T78&gt;0,T78,ROUNDDOWN(T77,0)))</f>
        <v/>
      </c>
      <c r="AN90" s="20" t="str">
        <f t="shared" ref="AN90" si="363">IF(AND(V78="",V77=""),"",IF(V78&gt;0,V78,ROUNDDOWN(V77,0)))</f>
        <v/>
      </c>
      <c r="AP90" s="20" t="str">
        <f t="shared" ref="AP90" si="364">IF(AND(X78="",X77=""),"",IF(X78&gt;0,X78,ROUNDDOWN(X77,0)))</f>
        <v/>
      </c>
      <c r="AR90" s="20" t="str">
        <f t="shared" ref="AR90" si="365">IF(AND(Z78="",Z77=""),"",IF(Z78&gt;0,Z78,ROUNDDOWN(Z77,0)))</f>
        <v/>
      </c>
      <c r="AT90" s="20" t="str">
        <f t="shared" ref="AT90" si="366">IF(AND(AB78="",AB77=""),"",IF(AB78&gt;0,AB78,ROUNDDOWN(AB77,0)))</f>
        <v/>
      </c>
      <c r="AV90" s="20" t="str">
        <f t="shared" ref="AV90" si="367">IF(AND(AD78="",AD77=""),"",IF(AD78&gt;0,AD78,ROUNDDOWN(AD77,0)))</f>
        <v/>
      </c>
      <c r="AX90" s="20" t="str">
        <f t="shared" ref="AX90" si="368">IF(AND(AF78="",AF77=""),"",IF(AF78&gt;0,AF78,ROUNDDOWN(AF77,0)))</f>
        <v/>
      </c>
      <c r="AZ90" s="20" t="str">
        <f t="shared" ref="AZ90" si="369">IF(AND(AH78="",AH77=""),"",IF(AH78&gt;0,AH78,ROUNDDOWN(AH77,0)))</f>
        <v/>
      </c>
    </row>
    <row r="91" spans="6:52" ht="17" customHeight="1" x14ac:dyDescent="0.15">
      <c r="G91" s="18" t="s">
        <v>136</v>
      </c>
      <c r="H91" s="20">
        <f>SUM(H81:H90)</f>
        <v>0</v>
      </c>
      <c r="I91" s="20">
        <f t="shared" ref="I91:O91" si="370">SUM(I81:I90)</f>
        <v>0</v>
      </c>
      <c r="J91" s="20">
        <f t="shared" si="370"/>
        <v>0</v>
      </c>
      <c r="K91" s="20">
        <f t="shared" si="370"/>
        <v>0</v>
      </c>
      <c r="L91" s="20">
        <f t="shared" si="370"/>
        <v>0</v>
      </c>
      <c r="M91" s="20">
        <f t="shared" si="370"/>
        <v>0</v>
      </c>
      <c r="N91" s="20">
        <f t="shared" si="370"/>
        <v>0</v>
      </c>
      <c r="O91" s="20">
        <f t="shared" si="370"/>
        <v>0</v>
      </c>
      <c r="S91" s="44">
        <f>SUM(S81:S90)</f>
        <v>0</v>
      </c>
      <c r="T91" s="124">
        <f>AL91</f>
        <v>0</v>
      </c>
      <c r="U91" s="44">
        <f t="shared" ref="U91:AG91" si="371">SUM(U81:U90)</f>
        <v>0</v>
      </c>
      <c r="V91" s="124">
        <f>AN91</f>
        <v>0</v>
      </c>
      <c r="W91" s="44">
        <f t="shared" si="371"/>
        <v>0</v>
      </c>
      <c r="X91" s="124">
        <f>AP91</f>
        <v>0</v>
      </c>
      <c r="Y91" s="44">
        <f t="shared" si="371"/>
        <v>0</v>
      </c>
      <c r="Z91" s="124">
        <f>AR91</f>
        <v>0</v>
      </c>
      <c r="AA91" s="44">
        <f t="shared" si="371"/>
        <v>0</v>
      </c>
      <c r="AB91" s="124">
        <f>AT91</f>
        <v>0</v>
      </c>
      <c r="AC91" s="44">
        <f t="shared" si="371"/>
        <v>0</v>
      </c>
      <c r="AD91" s="124">
        <f>AV91</f>
        <v>0</v>
      </c>
      <c r="AE91" s="44">
        <f t="shared" si="371"/>
        <v>0</v>
      </c>
      <c r="AF91" s="124">
        <f>AX91</f>
        <v>0</v>
      </c>
      <c r="AG91" s="44">
        <f t="shared" si="371"/>
        <v>0</v>
      </c>
      <c r="AH91" s="124">
        <f>AZ91</f>
        <v>0</v>
      </c>
      <c r="AL91" s="20">
        <f>SUM(AL81:AL90)</f>
        <v>0</v>
      </c>
      <c r="AN91" s="20">
        <f>SUM(AN81:AN90)</f>
        <v>0</v>
      </c>
      <c r="AP91" s="20">
        <f>SUM(AP81:AP90)</f>
        <v>0</v>
      </c>
      <c r="AR91" s="20">
        <f>SUM(AR81:AR90)</f>
        <v>0</v>
      </c>
      <c r="AT91" s="20">
        <f>SUM(AT81:AT90)</f>
        <v>0</v>
      </c>
      <c r="AV91" s="20">
        <f>SUM(AV81:AV90)</f>
        <v>0</v>
      </c>
      <c r="AX91" s="20">
        <f>SUM(AX81:AX90)</f>
        <v>0</v>
      </c>
      <c r="AZ91" s="20">
        <f>SUM(AZ81:AZ90)</f>
        <v>0</v>
      </c>
    </row>
    <row r="92" spans="6:52" ht="17" customHeight="1" x14ac:dyDescent="0.15">
      <c r="G92" s="18" t="s">
        <v>135</v>
      </c>
      <c r="H92" s="19" t="str">
        <f>IF(H91=0,"",IF(H91&gt;=$G$94,"Yes","No"))</f>
        <v/>
      </c>
      <c r="I92" s="19" t="str">
        <f t="shared" ref="I92:O92" si="372">IF(I91=0,"",IF(I91&gt;=$G$94,"Yes","No"))</f>
        <v/>
      </c>
      <c r="J92" s="19" t="str">
        <f t="shared" si="372"/>
        <v/>
      </c>
      <c r="K92" s="19" t="str">
        <f t="shared" si="372"/>
        <v/>
      </c>
      <c r="L92" s="19" t="str">
        <f t="shared" si="372"/>
        <v/>
      </c>
      <c r="M92" s="19" t="str">
        <f t="shared" si="372"/>
        <v/>
      </c>
      <c r="N92" s="19" t="str">
        <f t="shared" si="372"/>
        <v/>
      </c>
      <c r="O92" s="19" t="str">
        <f t="shared" si="372"/>
        <v/>
      </c>
      <c r="S92" s="50" t="str">
        <f>IF(S91=0,"",IF(S91&gt;=$G$94,"Yes","No"))</f>
        <v/>
      </c>
      <c r="T92" s="51" t="str">
        <f>IF(T91=0,"",IF(T91&gt;=$G$94,"Yes","No"))</f>
        <v/>
      </c>
      <c r="U92" s="50" t="str">
        <f t="shared" ref="U92:AH92" si="373">IF(U91=0,"",IF(U91&gt;=$G$94,"Yes","No"))</f>
        <v/>
      </c>
      <c r="V92" s="51" t="str">
        <f t="shared" si="373"/>
        <v/>
      </c>
      <c r="W92" s="50" t="str">
        <f t="shared" si="373"/>
        <v/>
      </c>
      <c r="X92" s="51" t="str">
        <f t="shared" si="373"/>
        <v/>
      </c>
      <c r="Y92" s="50" t="str">
        <f t="shared" si="373"/>
        <v/>
      </c>
      <c r="Z92" s="51" t="str">
        <f t="shared" si="373"/>
        <v/>
      </c>
      <c r="AA92" s="50" t="str">
        <f t="shared" si="373"/>
        <v/>
      </c>
      <c r="AB92" s="51" t="str">
        <f t="shared" si="373"/>
        <v/>
      </c>
      <c r="AC92" s="50" t="str">
        <f t="shared" si="373"/>
        <v/>
      </c>
      <c r="AD92" s="51" t="str">
        <f t="shared" si="373"/>
        <v/>
      </c>
      <c r="AE92" s="50" t="str">
        <f t="shared" si="373"/>
        <v/>
      </c>
      <c r="AF92" s="51" t="str">
        <f t="shared" si="373"/>
        <v/>
      </c>
      <c r="AG92" s="50" t="str">
        <f t="shared" si="373"/>
        <v/>
      </c>
      <c r="AH92" s="51" t="str">
        <f t="shared" si="373"/>
        <v/>
      </c>
      <c r="AL92" s="19" t="str">
        <f>IF(AL91&gt;$G$94,"Yes","No")</f>
        <v>No</v>
      </c>
      <c r="AN92" s="19" t="str">
        <f t="shared" ref="AN92" si="374">IF(AN91&gt;$G$94,"Yes","No")</f>
        <v>No</v>
      </c>
      <c r="AP92" s="19" t="str">
        <f t="shared" ref="AP92" si="375">IF(AP91&gt;$G$94,"Yes","No")</f>
        <v>No</v>
      </c>
      <c r="AR92" s="19" t="str">
        <f t="shared" ref="AR92" si="376">IF(AR91&gt;$G$94,"Yes","No")</f>
        <v>No</v>
      </c>
      <c r="AT92" s="19" t="str">
        <f t="shared" ref="AT92" si="377">IF(AT91&gt;$G$94,"Yes","No")</f>
        <v>No</v>
      </c>
      <c r="AV92" s="19" t="str">
        <f t="shared" ref="AV92" si="378">IF(AV91&gt;$G$94,"Yes","No")</f>
        <v>No</v>
      </c>
      <c r="AX92" s="19" t="str">
        <f t="shared" ref="AX92" si="379">IF(AX91&gt;$G$94,"Yes","No")</f>
        <v>No</v>
      </c>
      <c r="AZ92" s="19" t="str">
        <f t="shared" ref="AZ92" si="380">IF(AZ91&gt;$G$94,"Yes","No")</f>
        <v>No</v>
      </c>
    </row>
    <row r="93" spans="6:52" ht="9" customHeight="1" x14ac:dyDescent="0.15">
      <c r="AL93" s="19"/>
      <c r="AN93" s="19"/>
      <c r="AP93" s="19"/>
      <c r="AR93" s="19"/>
      <c r="AT93" s="19"/>
      <c r="AV93" s="19"/>
      <c r="AX93" s="19"/>
      <c r="AZ93" s="19"/>
    </row>
    <row r="94" spans="6:52" ht="17" customHeight="1" x14ac:dyDescent="0.15">
      <c r="F94" s="21" t="str">
        <f>'Ratings Summary'!C23</f>
        <v>Overall rating required to qualify:</v>
      </c>
      <c r="G94" s="17">
        <f>IF(F4="A",32,IF(F4="B",25,IF(F4="C",16,"")))</f>
        <v>16</v>
      </c>
      <c r="H94" s="114" t="str">
        <f>IF(H91&gt;0,IF(OR('Program Ratings'!H94&gt;0,'Project Ratings'!H96&gt;0),"DUP",""),"")</f>
        <v/>
      </c>
      <c r="I94" s="114" t="str">
        <f>IF(I91&gt;0,IF(OR('Program Ratings'!I94&gt;0,'Project Ratings'!I96&gt;0),"DUP",""),"")</f>
        <v/>
      </c>
      <c r="J94" s="114" t="str">
        <f>IF(J91&gt;0,IF(OR('Program Ratings'!J94&gt;0,'Project Ratings'!J96&gt;0),"DUP",""),"")</f>
        <v/>
      </c>
      <c r="K94" s="114" t="str">
        <f>IF(K91&gt;0,IF(OR('Program Ratings'!K94&gt;0,'Project Ratings'!K96&gt;0),"DUP",""),"")</f>
        <v/>
      </c>
      <c r="L94" s="114" t="str">
        <f>IF(L91&gt;0,IF(OR('Program Ratings'!L94&gt;0,'Project Ratings'!L96&gt;0),"DUP",""),"")</f>
        <v/>
      </c>
      <c r="M94" s="114" t="str">
        <f>IF(M91&gt;0,IF(OR('Program Ratings'!M94&gt;0,'Project Ratings'!M96&gt;0),"DUP",""),"")</f>
        <v/>
      </c>
      <c r="N94" s="114" t="str">
        <f>IF(N91&gt;0,IF(OR('Program Ratings'!N94&gt;0,'Project Ratings'!N96&gt;0),"DUP",""),"")</f>
        <v/>
      </c>
      <c r="O94" s="114" t="str">
        <f>IF(O91&gt;0,IF(OR('Program Ratings'!O94&gt;0,'Project Ratings'!O96&gt;0),"DUP",""),"")</f>
        <v/>
      </c>
    </row>
    <row r="95" spans="6:52" ht="9" customHeight="1" x14ac:dyDescent="0.15">
      <c r="F95" s="21"/>
      <c r="G95" s="17"/>
    </row>
    <row r="96" spans="6:52" ht="17" customHeight="1" x14ac:dyDescent="0.15">
      <c r="F96" s="21"/>
      <c r="G96" s="116" t="s">
        <v>281</v>
      </c>
      <c r="H96" s="114" t="str">
        <f>IF(SUM(H124:H133)=0,"",32-SUM(H124:H133))</f>
        <v/>
      </c>
      <c r="I96" s="114" t="str">
        <f t="shared" ref="I96:O96" si="381">IF(SUM(I124:I133)=0,"",32-SUM(I124:I133))</f>
        <v/>
      </c>
      <c r="J96" s="114" t="str">
        <f t="shared" si="381"/>
        <v/>
      </c>
      <c r="K96" s="114" t="str">
        <f t="shared" si="381"/>
        <v/>
      </c>
      <c r="L96" s="114" t="str">
        <f t="shared" si="381"/>
        <v/>
      </c>
      <c r="M96" s="114" t="str">
        <f t="shared" si="381"/>
        <v/>
      </c>
      <c r="N96" s="114" t="str">
        <f t="shared" si="381"/>
        <v/>
      </c>
      <c r="O96" s="114" t="str">
        <f t="shared" si="381"/>
        <v/>
      </c>
    </row>
    <row r="97" spans="2:52" ht="17" customHeight="1" x14ac:dyDescent="0.15">
      <c r="C97" s="22" t="str">
        <f>Instructions!B38</f>
        <v>version 4.0.1</v>
      </c>
    </row>
    <row r="98" spans="2:52" ht="17" customHeight="1" x14ac:dyDescent="0.15"/>
    <row r="99" spans="2:52" ht="17" customHeight="1" x14ac:dyDescent="0.15"/>
    <row r="100" spans="2:52" ht="17" customHeight="1" x14ac:dyDescent="0.15"/>
    <row r="101" spans="2:52" ht="17" customHeight="1" x14ac:dyDescent="0.15"/>
    <row r="102" spans="2:52" ht="17" customHeight="1" x14ac:dyDescent="0.15"/>
    <row r="103" spans="2:52" ht="17" customHeight="1" x14ac:dyDescent="0.15"/>
    <row r="104" spans="2:52" ht="17" customHeight="1" x14ac:dyDescent="0.15"/>
    <row r="105" spans="2:52" ht="17" customHeight="1" x14ac:dyDescent="0.15"/>
    <row r="106" spans="2:52" ht="17" customHeight="1" x14ac:dyDescent="0.15"/>
    <row r="107" spans="2:52" ht="17" customHeight="1" x14ac:dyDescent="0.15"/>
    <row r="108" spans="2:52" ht="17" customHeight="1" x14ac:dyDescent="0.15"/>
    <row r="109" spans="2:52" ht="17" customHeight="1" x14ac:dyDescent="0.15"/>
    <row r="110" spans="2:52" ht="17" customHeight="1" x14ac:dyDescent="0.15"/>
    <row r="111" spans="2:52" ht="17" customHeight="1" x14ac:dyDescent="0.15"/>
    <row r="112" spans="2:52" s="13" customFormat="1" ht="17" customHeight="1" x14ac:dyDescent="0.15">
      <c r="B112" s="17"/>
      <c r="C112" s="10"/>
      <c r="D112" s="10"/>
      <c r="E112" s="10"/>
      <c r="F112" s="10"/>
      <c r="G112" s="10"/>
      <c r="H112" s="17"/>
      <c r="I112" s="17"/>
      <c r="J112" s="17"/>
      <c r="K112" s="17"/>
      <c r="L112" s="17"/>
      <c r="M112" s="17"/>
      <c r="N112" s="17"/>
      <c r="O112" s="17"/>
      <c r="P112" s="16"/>
      <c r="S112" s="17"/>
      <c r="T112" s="17"/>
      <c r="U112" s="17"/>
      <c r="V112" s="17"/>
      <c r="W112" s="17"/>
      <c r="X112" s="17"/>
      <c r="Y112" s="17"/>
      <c r="Z112" s="17"/>
      <c r="AA112" s="17"/>
      <c r="AB112" s="17"/>
      <c r="AC112" s="17"/>
      <c r="AD112" s="17"/>
      <c r="AE112" s="17"/>
      <c r="AF112" s="17"/>
      <c r="AG112" s="17"/>
      <c r="AH112" s="17"/>
      <c r="AI112" s="16"/>
      <c r="AJ112" s="10"/>
      <c r="AK112" s="17"/>
      <c r="AL112" s="17"/>
      <c r="AM112" s="17"/>
      <c r="AN112" s="17"/>
      <c r="AO112" s="17"/>
      <c r="AP112" s="17"/>
      <c r="AQ112" s="17"/>
      <c r="AR112" s="17"/>
      <c r="AS112" s="17"/>
      <c r="AT112" s="17"/>
      <c r="AU112" s="17"/>
      <c r="AV112" s="17"/>
      <c r="AW112" s="17"/>
      <c r="AX112" s="17"/>
      <c r="AY112" s="17"/>
      <c r="AZ112" s="17"/>
    </row>
    <row r="113" spans="2:52" s="13" customFormat="1" ht="17" customHeight="1" x14ac:dyDescent="0.15">
      <c r="B113" s="17"/>
      <c r="C113" s="10"/>
      <c r="D113" s="10"/>
      <c r="E113" s="10"/>
      <c r="F113" s="10"/>
      <c r="G113" s="10"/>
      <c r="H113" s="17"/>
      <c r="I113" s="17"/>
      <c r="J113" s="17"/>
      <c r="K113" s="17"/>
      <c r="L113" s="17"/>
      <c r="M113" s="17"/>
      <c r="N113" s="17"/>
      <c r="O113" s="17"/>
      <c r="P113" s="16"/>
      <c r="S113" s="17"/>
      <c r="T113" s="17"/>
      <c r="U113" s="17"/>
      <c r="V113" s="17"/>
      <c r="W113" s="17"/>
      <c r="X113" s="17"/>
      <c r="Y113" s="17"/>
      <c r="Z113" s="17"/>
      <c r="AA113" s="17"/>
      <c r="AB113" s="17"/>
      <c r="AC113" s="17"/>
      <c r="AD113" s="17"/>
      <c r="AE113" s="17"/>
      <c r="AF113" s="17"/>
      <c r="AG113" s="17"/>
      <c r="AH113" s="17"/>
      <c r="AI113" s="16"/>
      <c r="AJ113" s="10"/>
      <c r="AK113" s="17"/>
      <c r="AL113" s="17"/>
      <c r="AM113" s="17"/>
      <c r="AN113" s="17"/>
      <c r="AO113" s="17"/>
      <c r="AP113" s="17"/>
      <c r="AQ113" s="17"/>
      <c r="AR113" s="17"/>
      <c r="AS113" s="17"/>
      <c r="AT113" s="17"/>
      <c r="AU113" s="17"/>
      <c r="AV113" s="17"/>
      <c r="AW113" s="17"/>
      <c r="AX113" s="17"/>
      <c r="AY113" s="17"/>
      <c r="AZ113" s="17"/>
    </row>
    <row r="114" spans="2:52" s="13" customFormat="1" ht="17" customHeight="1" x14ac:dyDescent="0.15">
      <c r="B114" s="17"/>
      <c r="C114" s="10"/>
      <c r="D114" s="10"/>
      <c r="E114" s="10"/>
      <c r="F114" s="10"/>
      <c r="G114" s="10"/>
      <c r="H114" s="17"/>
      <c r="I114" s="17"/>
      <c r="J114" s="17"/>
      <c r="K114" s="17"/>
      <c r="L114" s="17"/>
      <c r="M114" s="17"/>
      <c r="N114" s="17"/>
      <c r="O114" s="17"/>
      <c r="P114" s="16"/>
      <c r="S114" s="17"/>
      <c r="T114" s="17"/>
      <c r="U114" s="17"/>
      <c r="V114" s="17"/>
      <c r="W114" s="17"/>
      <c r="X114" s="17"/>
      <c r="Y114" s="17"/>
      <c r="Z114" s="17"/>
      <c r="AA114" s="17"/>
      <c r="AB114" s="17"/>
      <c r="AC114" s="17"/>
      <c r="AD114" s="17"/>
      <c r="AE114" s="17"/>
      <c r="AF114" s="17"/>
      <c r="AG114" s="17"/>
      <c r="AH114" s="17"/>
      <c r="AI114" s="16"/>
      <c r="AJ114" s="10"/>
      <c r="AK114" s="17"/>
      <c r="AL114" s="17"/>
      <c r="AM114" s="17"/>
      <c r="AN114" s="17"/>
      <c r="AO114" s="17"/>
      <c r="AP114" s="17"/>
      <c r="AQ114" s="17"/>
      <c r="AR114" s="17"/>
      <c r="AS114" s="17"/>
      <c r="AT114" s="17"/>
      <c r="AU114" s="17"/>
      <c r="AV114" s="17"/>
      <c r="AW114" s="17"/>
      <c r="AX114" s="17"/>
      <c r="AY114" s="17"/>
      <c r="AZ114" s="17"/>
    </row>
    <row r="115" spans="2:52" s="13" customFormat="1" ht="17" customHeight="1" x14ac:dyDescent="0.15">
      <c r="B115" s="17"/>
      <c r="C115" s="10"/>
      <c r="D115" s="10"/>
      <c r="E115" s="10"/>
      <c r="F115" s="10"/>
      <c r="G115" s="10"/>
      <c r="H115" s="17"/>
      <c r="I115" s="17"/>
      <c r="J115" s="17"/>
      <c r="K115" s="17"/>
      <c r="L115" s="17"/>
      <c r="M115" s="17"/>
      <c r="N115" s="17"/>
      <c r="O115" s="17"/>
      <c r="P115" s="16"/>
      <c r="S115" s="17"/>
      <c r="T115" s="17"/>
      <c r="U115" s="17"/>
      <c r="V115" s="17"/>
      <c r="W115" s="17"/>
      <c r="X115" s="17"/>
      <c r="Y115" s="17"/>
      <c r="Z115" s="17"/>
      <c r="AA115" s="17"/>
      <c r="AB115" s="17"/>
      <c r="AC115" s="17"/>
      <c r="AD115" s="17"/>
      <c r="AE115" s="17"/>
      <c r="AF115" s="17"/>
      <c r="AG115" s="17"/>
      <c r="AH115" s="17"/>
      <c r="AI115" s="16"/>
      <c r="AJ115" s="10"/>
      <c r="AK115" s="17"/>
      <c r="AL115" s="17"/>
      <c r="AM115" s="17"/>
      <c r="AN115" s="17"/>
      <c r="AO115" s="17"/>
      <c r="AP115" s="17"/>
      <c r="AQ115" s="17"/>
      <c r="AR115" s="17"/>
      <c r="AS115" s="17"/>
      <c r="AT115" s="17"/>
      <c r="AU115" s="17"/>
      <c r="AV115" s="17"/>
      <c r="AW115" s="17"/>
      <c r="AX115" s="17"/>
      <c r="AY115" s="17"/>
      <c r="AZ115" s="17"/>
    </row>
    <row r="116" spans="2:52" s="13" customFormat="1" ht="17" customHeight="1" x14ac:dyDescent="0.15">
      <c r="B116" s="17"/>
      <c r="C116" s="10"/>
      <c r="D116" s="10"/>
      <c r="E116" s="10"/>
      <c r="F116" s="10"/>
      <c r="G116" s="10"/>
      <c r="H116" s="17"/>
      <c r="I116" s="17"/>
      <c r="J116" s="17"/>
      <c r="K116" s="17"/>
      <c r="L116" s="17"/>
      <c r="M116" s="17"/>
      <c r="N116" s="17"/>
      <c r="O116" s="17"/>
      <c r="P116" s="16"/>
      <c r="S116" s="17"/>
      <c r="T116" s="17"/>
      <c r="U116" s="17"/>
      <c r="V116" s="17"/>
      <c r="W116" s="17"/>
      <c r="X116" s="17"/>
      <c r="Y116" s="17"/>
      <c r="Z116" s="17"/>
      <c r="AA116" s="17"/>
      <c r="AB116" s="17"/>
      <c r="AC116" s="17"/>
      <c r="AD116" s="17"/>
      <c r="AE116" s="17"/>
      <c r="AF116" s="17"/>
      <c r="AG116" s="17"/>
      <c r="AH116" s="17"/>
      <c r="AI116" s="16"/>
      <c r="AJ116" s="10"/>
      <c r="AK116" s="17"/>
      <c r="AL116" s="17"/>
      <c r="AM116" s="17"/>
      <c r="AN116" s="17"/>
      <c r="AO116" s="17"/>
      <c r="AP116" s="17"/>
      <c r="AQ116" s="17"/>
      <c r="AR116" s="17"/>
      <c r="AS116" s="17"/>
      <c r="AT116" s="17"/>
      <c r="AU116" s="17"/>
      <c r="AV116" s="17"/>
      <c r="AW116" s="17"/>
      <c r="AX116" s="17"/>
      <c r="AY116" s="17"/>
      <c r="AZ116" s="17"/>
    </row>
    <row r="117" spans="2:52" s="13" customFormat="1" ht="17" customHeight="1" x14ac:dyDescent="0.15">
      <c r="B117" s="17"/>
      <c r="C117" s="10"/>
      <c r="D117" s="10"/>
      <c r="E117" s="10"/>
      <c r="F117" s="10"/>
      <c r="G117" s="10"/>
      <c r="H117" s="17"/>
      <c r="I117" s="17"/>
      <c r="J117" s="17"/>
      <c r="K117" s="17"/>
      <c r="L117" s="17"/>
      <c r="M117" s="17"/>
      <c r="N117" s="17"/>
      <c r="O117" s="17"/>
      <c r="P117" s="16"/>
      <c r="S117" s="17"/>
      <c r="T117" s="17"/>
      <c r="U117" s="17"/>
      <c r="V117" s="17"/>
      <c r="W117" s="17"/>
      <c r="X117" s="17"/>
      <c r="Y117" s="17"/>
      <c r="Z117" s="17"/>
      <c r="AA117" s="17"/>
      <c r="AB117" s="17"/>
      <c r="AC117" s="17"/>
      <c r="AD117" s="17"/>
      <c r="AE117" s="17"/>
      <c r="AF117" s="17"/>
      <c r="AG117" s="17"/>
      <c r="AH117" s="17"/>
      <c r="AI117" s="16"/>
      <c r="AJ117" s="10"/>
      <c r="AK117" s="17"/>
      <c r="AL117" s="17"/>
      <c r="AM117" s="17"/>
      <c r="AN117" s="17"/>
      <c r="AO117" s="17"/>
      <c r="AP117" s="17"/>
      <c r="AQ117" s="17"/>
      <c r="AR117" s="17"/>
      <c r="AS117" s="17"/>
      <c r="AT117" s="17"/>
      <c r="AU117" s="17"/>
      <c r="AV117" s="17"/>
      <c r="AW117" s="17"/>
      <c r="AX117" s="17"/>
      <c r="AY117" s="17"/>
      <c r="AZ117" s="17"/>
    </row>
    <row r="118" spans="2:52" s="13" customFormat="1" ht="17" customHeight="1" x14ac:dyDescent="0.15">
      <c r="B118" s="17"/>
      <c r="C118" s="10"/>
      <c r="D118" s="10"/>
      <c r="E118" s="10"/>
      <c r="F118" s="10"/>
      <c r="G118" s="10"/>
      <c r="H118" s="17"/>
      <c r="I118" s="17"/>
      <c r="J118" s="17"/>
      <c r="K118" s="17"/>
      <c r="L118" s="17"/>
      <c r="M118" s="17"/>
      <c r="N118" s="17"/>
      <c r="O118" s="17"/>
      <c r="P118" s="16"/>
      <c r="S118" s="17"/>
      <c r="T118" s="17"/>
      <c r="U118" s="17"/>
      <c r="V118" s="17"/>
      <c r="W118" s="17"/>
      <c r="X118" s="17"/>
      <c r="Y118" s="17"/>
      <c r="Z118" s="17"/>
      <c r="AA118" s="17"/>
      <c r="AB118" s="17"/>
      <c r="AC118" s="17"/>
      <c r="AD118" s="17"/>
      <c r="AE118" s="17"/>
      <c r="AF118" s="17"/>
      <c r="AG118" s="17"/>
      <c r="AH118" s="17"/>
      <c r="AI118" s="16"/>
      <c r="AJ118" s="10"/>
      <c r="AK118" s="17"/>
      <c r="AL118" s="17"/>
      <c r="AM118" s="17"/>
      <c r="AN118" s="17"/>
      <c r="AO118" s="17"/>
      <c r="AP118" s="17"/>
      <c r="AQ118" s="17"/>
      <c r="AR118" s="17"/>
      <c r="AS118" s="17"/>
      <c r="AT118" s="17"/>
      <c r="AU118" s="17"/>
      <c r="AV118" s="17"/>
      <c r="AW118" s="17"/>
      <c r="AX118" s="17"/>
      <c r="AY118" s="17"/>
      <c r="AZ118" s="17"/>
    </row>
    <row r="119" spans="2:52" s="13" customFormat="1" ht="17" customHeight="1" x14ac:dyDescent="0.15">
      <c r="B119" s="17"/>
      <c r="C119" s="10"/>
      <c r="D119" s="10"/>
      <c r="E119" s="10"/>
      <c r="F119" s="10"/>
      <c r="G119" s="10"/>
      <c r="H119" s="17"/>
      <c r="I119" s="17"/>
      <c r="J119" s="17"/>
      <c r="K119" s="17"/>
      <c r="L119" s="17"/>
      <c r="M119" s="17"/>
      <c r="N119" s="17"/>
      <c r="O119" s="17"/>
      <c r="P119" s="16"/>
      <c r="S119" s="17"/>
      <c r="T119" s="17"/>
      <c r="U119" s="17"/>
      <c r="V119" s="17"/>
      <c r="W119" s="17"/>
      <c r="X119" s="17"/>
      <c r="Y119" s="17"/>
      <c r="Z119" s="17"/>
      <c r="AA119" s="17"/>
      <c r="AB119" s="17"/>
      <c r="AC119" s="17"/>
      <c r="AD119" s="17"/>
      <c r="AE119" s="17"/>
      <c r="AF119" s="17"/>
      <c r="AG119" s="17"/>
      <c r="AH119" s="17"/>
      <c r="AI119" s="16"/>
      <c r="AJ119" s="10"/>
      <c r="AK119" s="17"/>
      <c r="AL119" s="17"/>
      <c r="AM119" s="17"/>
      <c r="AN119" s="17"/>
      <c r="AO119" s="17"/>
      <c r="AP119" s="17"/>
      <c r="AQ119" s="17"/>
      <c r="AR119" s="17"/>
      <c r="AS119" s="17"/>
      <c r="AT119" s="17"/>
      <c r="AU119" s="17"/>
      <c r="AV119" s="17"/>
      <c r="AW119" s="17"/>
      <c r="AX119" s="17"/>
      <c r="AY119" s="17"/>
      <c r="AZ119" s="17"/>
    </row>
    <row r="120" spans="2:52" s="13" customFormat="1" ht="17" customHeight="1" x14ac:dyDescent="0.15">
      <c r="B120" s="17"/>
      <c r="C120" s="10"/>
      <c r="D120" s="10"/>
      <c r="E120" s="10"/>
      <c r="F120" s="10"/>
      <c r="G120" s="10"/>
      <c r="H120" s="17"/>
      <c r="I120" s="17"/>
      <c r="J120" s="17"/>
      <c r="K120" s="17"/>
      <c r="L120" s="17"/>
      <c r="M120" s="17"/>
      <c r="N120" s="17"/>
      <c r="O120" s="17"/>
      <c r="P120" s="16"/>
      <c r="S120" s="17"/>
      <c r="T120" s="17"/>
      <c r="U120" s="17"/>
      <c r="V120" s="17"/>
      <c r="W120" s="17"/>
      <c r="X120" s="17"/>
      <c r="Y120" s="17"/>
      <c r="Z120" s="17"/>
      <c r="AA120" s="17"/>
      <c r="AB120" s="17"/>
      <c r="AC120" s="17"/>
      <c r="AD120" s="17"/>
      <c r="AE120" s="17"/>
      <c r="AF120" s="17"/>
      <c r="AG120" s="17"/>
      <c r="AH120" s="17"/>
      <c r="AI120" s="16"/>
      <c r="AJ120" s="10"/>
      <c r="AK120" s="17"/>
      <c r="AL120" s="17"/>
      <c r="AM120" s="17"/>
      <c r="AN120" s="17"/>
      <c r="AO120" s="17"/>
      <c r="AP120" s="17"/>
      <c r="AQ120" s="17"/>
      <c r="AR120" s="17"/>
      <c r="AS120" s="17"/>
      <c r="AT120" s="17"/>
      <c r="AU120" s="17"/>
      <c r="AV120" s="17"/>
      <c r="AW120" s="17"/>
      <c r="AX120" s="17"/>
      <c r="AY120" s="17"/>
      <c r="AZ120" s="17"/>
    </row>
    <row r="121" spans="2:52" s="13" customFormat="1" ht="17" customHeight="1" x14ac:dyDescent="0.15">
      <c r="B121" s="17"/>
      <c r="C121" s="10"/>
      <c r="D121" s="10"/>
      <c r="E121" s="10"/>
      <c r="F121" s="10"/>
      <c r="G121" s="10"/>
      <c r="H121" s="17"/>
      <c r="I121" s="17"/>
      <c r="J121" s="17"/>
      <c r="K121" s="17"/>
      <c r="L121" s="17"/>
      <c r="M121" s="17"/>
      <c r="N121" s="17"/>
      <c r="O121" s="17"/>
      <c r="P121" s="16"/>
      <c r="S121" s="17"/>
      <c r="T121" s="17"/>
      <c r="U121" s="17"/>
      <c r="V121" s="17"/>
      <c r="W121" s="17"/>
      <c r="X121" s="17"/>
      <c r="Y121" s="17"/>
      <c r="Z121" s="17"/>
      <c r="AA121" s="17"/>
      <c r="AB121" s="17"/>
      <c r="AC121" s="17"/>
      <c r="AD121" s="17"/>
      <c r="AE121" s="17"/>
      <c r="AF121" s="17"/>
      <c r="AG121" s="17"/>
      <c r="AH121" s="17"/>
      <c r="AI121" s="16"/>
      <c r="AJ121" s="10"/>
      <c r="AK121" s="17"/>
      <c r="AL121" s="17"/>
      <c r="AM121" s="17"/>
      <c r="AN121" s="17"/>
      <c r="AO121" s="17"/>
      <c r="AP121" s="17"/>
      <c r="AQ121" s="17"/>
      <c r="AR121" s="17"/>
      <c r="AS121" s="17"/>
      <c r="AT121" s="17"/>
      <c r="AU121" s="17"/>
      <c r="AV121" s="17"/>
      <c r="AW121" s="17"/>
      <c r="AX121" s="17"/>
      <c r="AY121" s="17"/>
      <c r="AZ121" s="17"/>
    </row>
    <row r="122" spans="2:52" s="13" customFormat="1" ht="17" customHeight="1" x14ac:dyDescent="0.15">
      <c r="B122" s="17"/>
      <c r="C122" s="10"/>
      <c r="D122" s="10"/>
      <c r="E122" s="10"/>
      <c r="F122" s="10"/>
      <c r="G122" s="10"/>
      <c r="H122" s="17"/>
      <c r="I122" s="17"/>
      <c r="J122" s="17"/>
      <c r="K122" s="17"/>
      <c r="L122" s="17"/>
      <c r="M122" s="17"/>
      <c r="N122" s="17"/>
      <c r="O122" s="17"/>
      <c r="P122" s="16"/>
      <c r="S122" s="17"/>
      <c r="T122" s="17"/>
      <c r="U122" s="17"/>
      <c r="V122" s="17"/>
      <c r="W122" s="17"/>
      <c r="X122" s="17"/>
      <c r="Y122" s="17"/>
      <c r="Z122" s="17"/>
      <c r="AA122" s="17"/>
      <c r="AB122" s="17"/>
      <c r="AC122" s="17"/>
      <c r="AD122" s="17"/>
      <c r="AE122" s="17"/>
      <c r="AF122" s="17"/>
      <c r="AG122" s="17"/>
      <c r="AH122" s="17"/>
      <c r="AI122" s="16"/>
      <c r="AJ122" s="10"/>
      <c r="AK122" s="17"/>
      <c r="AL122" s="17"/>
      <c r="AM122" s="17"/>
      <c r="AN122" s="17"/>
      <c r="AO122" s="17"/>
      <c r="AP122" s="17"/>
      <c r="AQ122" s="17"/>
      <c r="AR122" s="17"/>
      <c r="AS122" s="17"/>
      <c r="AT122" s="17"/>
      <c r="AU122" s="17"/>
      <c r="AV122" s="17"/>
      <c r="AW122" s="17"/>
      <c r="AX122" s="17"/>
      <c r="AY122" s="17"/>
      <c r="AZ122" s="17"/>
    </row>
    <row r="123" spans="2:52" s="13" customFormat="1" ht="17" customHeight="1" x14ac:dyDescent="0.15">
      <c r="B123" s="17"/>
      <c r="C123" s="10"/>
      <c r="D123" s="10"/>
      <c r="E123" s="10"/>
      <c r="F123" s="10"/>
      <c r="G123" s="10"/>
      <c r="H123" s="17"/>
      <c r="I123" s="17"/>
      <c r="J123" s="17"/>
      <c r="K123" s="17"/>
      <c r="L123" s="17"/>
      <c r="M123" s="17"/>
      <c r="N123" s="17"/>
      <c r="O123" s="17"/>
      <c r="P123" s="16"/>
      <c r="S123" s="17"/>
      <c r="T123" s="17"/>
      <c r="U123" s="17"/>
      <c r="V123" s="17"/>
      <c r="W123" s="17"/>
      <c r="X123" s="17"/>
      <c r="Y123" s="17"/>
      <c r="Z123" s="17"/>
      <c r="AA123" s="17"/>
      <c r="AB123" s="17"/>
      <c r="AC123" s="17"/>
      <c r="AD123" s="17"/>
      <c r="AE123" s="17"/>
      <c r="AF123" s="17"/>
      <c r="AG123" s="17"/>
      <c r="AH123" s="17"/>
      <c r="AI123" s="16"/>
      <c r="AJ123" s="10"/>
      <c r="AK123" s="17"/>
      <c r="AL123" s="17"/>
      <c r="AM123" s="17"/>
      <c r="AN123" s="17"/>
      <c r="AO123" s="17"/>
      <c r="AP123" s="17"/>
      <c r="AQ123" s="17"/>
      <c r="AR123" s="17"/>
      <c r="AS123" s="17"/>
      <c r="AT123" s="17"/>
      <c r="AU123" s="17"/>
      <c r="AV123" s="17"/>
      <c r="AW123" s="17"/>
      <c r="AX123" s="17"/>
      <c r="AY123" s="17"/>
      <c r="AZ123" s="17"/>
    </row>
    <row r="124" spans="2:52" s="13" customFormat="1" ht="17" customHeight="1" x14ac:dyDescent="0.15">
      <c r="B124" s="17"/>
      <c r="C124" s="10"/>
      <c r="D124" s="10"/>
      <c r="E124" s="10"/>
      <c r="F124" s="10"/>
      <c r="G124" s="10"/>
      <c r="H124" s="17">
        <f>COUNT(H9:H13)</f>
        <v>0</v>
      </c>
      <c r="I124" s="17">
        <f t="shared" ref="I124:O124" si="382">COUNT(I9:I13)</f>
        <v>0</v>
      </c>
      <c r="J124" s="17">
        <f t="shared" si="382"/>
        <v>0</v>
      </c>
      <c r="K124" s="17">
        <f t="shared" si="382"/>
        <v>0</v>
      </c>
      <c r="L124" s="17">
        <f t="shared" si="382"/>
        <v>0</v>
      </c>
      <c r="M124" s="17">
        <f t="shared" si="382"/>
        <v>0</v>
      </c>
      <c r="N124" s="17">
        <f t="shared" si="382"/>
        <v>0</v>
      </c>
      <c r="O124" s="17">
        <f t="shared" si="382"/>
        <v>0</v>
      </c>
      <c r="P124" s="16"/>
      <c r="S124" s="17"/>
      <c r="T124" s="17"/>
      <c r="U124" s="17"/>
      <c r="V124" s="17"/>
      <c r="W124" s="17"/>
      <c r="X124" s="17"/>
      <c r="Y124" s="17"/>
      <c r="Z124" s="17"/>
      <c r="AA124" s="17"/>
      <c r="AB124" s="17"/>
      <c r="AC124" s="17"/>
      <c r="AD124" s="17"/>
      <c r="AE124" s="17"/>
      <c r="AF124" s="17"/>
      <c r="AG124" s="17"/>
      <c r="AH124" s="17"/>
      <c r="AI124" s="16"/>
      <c r="AJ124" s="10"/>
      <c r="AK124" s="17"/>
      <c r="AL124" s="17"/>
      <c r="AM124" s="17"/>
      <c r="AN124" s="17"/>
      <c r="AO124" s="17"/>
      <c r="AP124" s="17"/>
      <c r="AQ124" s="17"/>
      <c r="AR124" s="17"/>
      <c r="AS124" s="17"/>
      <c r="AT124" s="17"/>
      <c r="AU124" s="17"/>
      <c r="AV124" s="17"/>
      <c r="AW124" s="17"/>
      <c r="AX124" s="17"/>
      <c r="AY124" s="17"/>
      <c r="AZ124" s="17"/>
    </row>
    <row r="125" spans="2:52" s="13" customFormat="1" ht="17" customHeight="1" x14ac:dyDescent="0.15">
      <c r="B125" s="17"/>
      <c r="C125" s="10"/>
      <c r="D125" s="10"/>
      <c r="E125" s="10"/>
      <c r="F125" s="10"/>
      <c r="G125" s="10"/>
      <c r="H125" s="17">
        <f>COUNT(H18:H21)</f>
        <v>0</v>
      </c>
      <c r="I125" s="17">
        <f t="shared" ref="I125:O125" si="383">COUNT(I18:I21)</f>
        <v>0</v>
      </c>
      <c r="J125" s="17">
        <f t="shared" si="383"/>
        <v>0</v>
      </c>
      <c r="K125" s="17">
        <f t="shared" si="383"/>
        <v>0</v>
      </c>
      <c r="L125" s="17">
        <f t="shared" si="383"/>
        <v>0</v>
      </c>
      <c r="M125" s="17">
        <f t="shared" si="383"/>
        <v>0</v>
      </c>
      <c r="N125" s="17">
        <f t="shared" si="383"/>
        <v>0</v>
      </c>
      <c r="O125" s="17">
        <f t="shared" si="383"/>
        <v>0</v>
      </c>
      <c r="P125" s="16"/>
      <c r="S125" s="17"/>
      <c r="T125" s="17"/>
      <c r="U125" s="17"/>
      <c r="V125" s="17"/>
      <c r="W125" s="17"/>
      <c r="X125" s="17"/>
      <c r="Y125" s="17"/>
      <c r="Z125" s="17"/>
      <c r="AA125" s="17"/>
      <c r="AB125" s="17"/>
      <c r="AC125" s="17"/>
      <c r="AD125" s="17"/>
      <c r="AE125" s="17"/>
      <c r="AF125" s="17"/>
      <c r="AG125" s="17"/>
      <c r="AH125" s="17"/>
      <c r="AI125" s="16"/>
      <c r="AJ125" s="10"/>
      <c r="AK125" s="17"/>
      <c r="AL125" s="17"/>
      <c r="AM125" s="17"/>
      <c r="AN125" s="17"/>
      <c r="AO125" s="17"/>
      <c r="AP125" s="17"/>
      <c r="AQ125" s="17"/>
      <c r="AR125" s="17"/>
      <c r="AS125" s="17"/>
      <c r="AT125" s="17"/>
      <c r="AU125" s="17"/>
      <c r="AV125" s="17"/>
      <c r="AW125" s="17"/>
      <c r="AX125" s="17"/>
      <c r="AY125" s="17"/>
      <c r="AZ125" s="17"/>
    </row>
    <row r="126" spans="2:52" s="13" customFormat="1" ht="17" customHeight="1" x14ac:dyDescent="0.15">
      <c r="B126" s="17"/>
      <c r="C126" s="10"/>
      <c r="D126" s="10"/>
      <c r="E126" s="10"/>
      <c r="F126" s="10"/>
      <c r="G126" s="10"/>
      <c r="H126" s="17">
        <f>COUNT(H26:H28)</f>
        <v>0</v>
      </c>
      <c r="I126" s="17">
        <f t="shared" ref="I126:O126" si="384">COUNT(I26:I28)</f>
        <v>0</v>
      </c>
      <c r="J126" s="17">
        <f t="shared" si="384"/>
        <v>0</v>
      </c>
      <c r="K126" s="17">
        <f t="shared" si="384"/>
        <v>0</v>
      </c>
      <c r="L126" s="17">
        <f t="shared" si="384"/>
        <v>0</v>
      </c>
      <c r="M126" s="17">
        <f t="shared" si="384"/>
        <v>0</v>
      </c>
      <c r="N126" s="17">
        <f t="shared" si="384"/>
        <v>0</v>
      </c>
      <c r="O126" s="17">
        <f t="shared" si="384"/>
        <v>0</v>
      </c>
      <c r="P126" s="16"/>
      <c r="S126" s="17"/>
      <c r="T126" s="17"/>
      <c r="U126" s="17"/>
      <c r="V126" s="17"/>
      <c r="W126" s="17"/>
      <c r="X126" s="17"/>
      <c r="Y126" s="17"/>
      <c r="Z126" s="17"/>
      <c r="AA126" s="17"/>
      <c r="AB126" s="17"/>
      <c r="AC126" s="17"/>
      <c r="AD126" s="17"/>
      <c r="AE126" s="17"/>
      <c r="AF126" s="17"/>
      <c r="AG126" s="17"/>
      <c r="AH126" s="17"/>
      <c r="AI126" s="16"/>
      <c r="AJ126" s="10"/>
      <c r="AK126" s="17"/>
      <c r="AL126" s="17"/>
      <c r="AM126" s="17"/>
      <c r="AN126" s="17"/>
      <c r="AO126" s="17"/>
      <c r="AP126" s="17"/>
      <c r="AQ126" s="17"/>
      <c r="AR126" s="17"/>
      <c r="AS126" s="17"/>
      <c r="AT126" s="17"/>
      <c r="AU126" s="17"/>
      <c r="AV126" s="17"/>
      <c r="AW126" s="17"/>
      <c r="AX126" s="17"/>
      <c r="AY126" s="17"/>
      <c r="AZ126" s="17"/>
    </row>
    <row r="127" spans="2:52" s="13" customFormat="1" ht="17" customHeight="1" x14ac:dyDescent="0.15">
      <c r="B127" s="17"/>
      <c r="C127" s="10"/>
      <c r="D127" s="10"/>
      <c r="E127" s="10"/>
      <c r="F127" s="10"/>
      <c r="G127" s="10"/>
      <c r="H127" s="17">
        <f>COUNT(H33:H35)</f>
        <v>0</v>
      </c>
      <c r="I127" s="17">
        <f t="shared" ref="I127:O127" si="385">COUNT(I33:I35)</f>
        <v>0</v>
      </c>
      <c r="J127" s="17">
        <f t="shared" si="385"/>
        <v>0</v>
      </c>
      <c r="K127" s="17">
        <f t="shared" si="385"/>
        <v>0</v>
      </c>
      <c r="L127" s="17">
        <f t="shared" si="385"/>
        <v>0</v>
      </c>
      <c r="M127" s="17">
        <f t="shared" si="385"/>
        <v>0</v>
      </c>
      <c r="N127" s="17">
        <f t="shared" si="385"/>
        <v>0</v>
      </c>
      <c r="O127" s="17">
        <f t="shared" si="385"/>
        <v>0</v>
      </c>
      <c r="P127" s="16"/>
      <c r="S127" s="17"/>
      <c r="T127" s="17"/>
      <c r="U127" s="17"/>
      <c r="V127" s="17"/>
      <c r="W127" s="17"/>
      <c r="X127" s="17"/>
      <c r="Y127" s="17"/>
      <c r="Z127" s="17"/>
      <c r="AA127" s="17"/>
      <c r="AB127" s="17"/>
      <c r="AC127" s="17"/>
      <c r="AD127" s="17"/>
      <c r="AE127" s="17"/>
      <c r="AF127" s="17"/>
      <c r="AG127" s="17"/>
      <c r="AH127" s="17"/>
      <c r="AI127" s="16"/>
      <c r="AJ127" s="10"/>
      <c r="AK127" s="17"/>
      <c r="AL127" s="17"/>
      <c r="AM127" s="17"/>
      <c r="AN127" s="17"/>
      <c r="AO127" s="17"/>
      <c r="AP127" s="17"/>
      <c r="AQ127" s="17"/>
      <c r="AR127" s="17"/>
      <c r="AS127" s="17"/>
      <c r="AT127" s="17"/>
      <c r="AU127" s="17"/>
      <c r="AV127" s="17"/>
      <c r="AW127" s="17"/>
      <c r="AX127" s="17"/>
      <c r="AY127" s="17"/>
      <c r="AZ127" s="17"/>
    </row>
    <row r="128" spans="2:52" s="13" customFormat="1" ht="17" customHeight="1" x14ac:dyDescent="0.15">
      <c r="B128" s="17"/>
      <c r="C128" s="10"/>
      <c r="D128" s="10"/>
      <c r="E128" s="10"/>
      <c r="F128" s="10"/>
      <c r="G128" s="10"/>
      <c r="H128" s="17">
        <f>COUNT(H40:H42)</f>
        <v>0</v>
      </c>
      <c r="I128" s="17">
        <f t="shared" ref="I128:O128" si="386">COUNT(I40:I42)</f>
        <v>0</v>
      </c>
      <c r="J128" s="17">
        <f t="shared" si="386"/>
        <v>0</v>
      </c>
      <c r="K128" s="17">
        <f t="shared" si="386"/>
        <v>0</v>
      </c>
      <c r="L128" s="17">
        <f t="shared" si="386"/>
        <v>0</v>
      </c>
      <c r="M128" s="17">
        <f t="shared" si="386"/>
        <v>0</v>
      </c>
      <c r="N128" s="17">
        <f t="shared" si="386"/>
        <v>0</v>
      </c>
      <c r="O128" s="17">
        <f t="shared" si="386"/>
        <v>0</v>
      </c>
      <c r="P128" s="16"/>
      <c r="S128" s="17"/>
      <c r="T128" s="17"/>
      <c r="U128" s="17"/>
      <c r="V128" s="17"/>
      <c r="W128" s="17"/>
      <c r="X128" s="17"/>
      <c r="Y128" s="17"/>
      <c r="Z128" s="17"/>
      <c r="AA128" s="17"/>
      <c r="AB128" s="17"/>
      <c r="AC128" s="17"/>
      <c r="AD128" s="17"/>
      <c r="AE128" s="17"/>
      <c r="AF128" s="17"/>
      <c r="AG128" s="17"/>
      <c r="AH128" s="17"/>
      <c r="AI128" s="16"/>
      <c r="AJ128" s="10"/>
      <c r="AK128" s="17"/>
      <c r="AL128" s="17"/>
      <c r="AM128" s="17"/>
      <c r="AN128" s="17"/>
      <c r="AO128" s="17"/>
      <c r="AP128" s="17"/>
      <c r="AQ128" s="17"/>
      <c r="AR128" s="17"/>
      <c r="AS128" s="17"/>
      <c r="AT128" s="17"/>
      <c r="AU128" s="17"/>
      <c r="AV128" s="17"/>
      <c r="AW128" s="17"/>
      <c r="AX128" s="17"/>
      <c r="AY128" s="17"/>
      <c r="AZ128" s="17"/>
    </row>
    <row r="129" spans="2:52" s="13" customFormat="1" ht="17" customHeight="1" x14ac:dyDescent="0.15">
      <c r="B129" s="17"/>
      <c r="C129" s="10"/>
      <c r="D129" s="10"/>
      <c r="E129" s="10"/>
      <c r="F129" s="10"/>
      <c r="G129" s="10"/>
      <c r="H129" s="17">
        <f>COUNT(H47:H48)</f>
        <v>0</v>
      </c>
      <c r="I129" s="17">
        <f t="shared" ref="I129:O129" si="387">COUNT(I47:I48)</f>
        <v>0</v>
      </c>
      <c r="J129" s="17">
        <f t="shared" si="387"/>
        <v>0</v>
      </c>
      <c r="K129" s="17">
        <f t="shared" si="387"/>
        <v>0</v>
      </c>
      <c r="L129" s="17">
        <f t="shared" si="387"/>
        <v>0</v>
      </c>
      <c r="M129" s="17">
        <f t="shared" si="387"/>
        <v>0</v>
      </c>
      <c r="N129" s="17">
        <f t="shared" si="387"/>
        <v>0</v>
      </c>
      <c r="O129" s="17">
        <f t="shared" si="387"/>
        <v>0</v>
      </c>
      <c r="P129" s="16"/>
      <c r="S129" s="17"/>
      <c r="T129" s="17"/>
      <c r="U129" s="17"/>
      <c r="V129" s="17"/>
      <c r="W129" s="17"/>
      <c r="X129" s="17"/>
      <c r="Y129" s="17"/>
      <c r="Z129" s="17"/>
      <c r="AA129" s="17"/>
      <c r="AB129" s="17"/>
      <c r="AC129" s="17"/>
      <c r="AD129" s="17"/>
      <c r="AE129" s="17"/>
      <c r="AF129" s="17"/>
      <c r="AG129" s="17"/>
      <c r="AH129" s="17"/>
      <c r="AI129" s="16"/>
      <c r="AJ129" s="10"/>
      <c r="AK129" s="17"/>
      <c r="AL129" s="17"/>
      <c r="AM129" s="17"/>
      <c r="AN129" s="17"/>
      <c r="AO129" s="17"/>
      <c r="AP129" s="17"/>
      <c r="AQ129" s="17"/>
      <c r="AR129" s="17"/>
      <c r="AS129" s="17"/>
      <c r="AT129" s="17"/>
      <c r="AU129" s="17"/>
      <c r="AV129" s="17"/>
      <c r="AW129" s="17"/>
      <c r="AX129" s="17"/>
      <c r="AY129" s="17"/>
      <c r="AZ129" s="17"/>
    </row>
    <row r="130" spans="2:52" x14ac:dyDescent="0.15">
      <c r="H130" s="17">
        <f>COUNT(H53:H56)</f>
        <v>0</v>
      </c>
      <c r="I130" s="17">
        <f t="shared" ref="I130:O130" si="388">COUNT(I53:I56)</f>
        <v>0</v>
      </c>
      <c r="J130" s="17">
        <f t="shared" si="388"/>
        <v>0</v>
      </c>
      <c r="K130" s="17">
        <f t="shared" si="388"/>
        <v>0</v>
      </c>
      <c r="L130" s="17">
        <f t="shared" si="388"/>
        <v>0</v>
      </c>
      <c r="M130" s="17">
        <f t="shared" si="388"/>
        <v>0</v>
      </c>
      <c r="N130" s="17">
        <f t="shared" si="388"/>
        <v>0</v>
      </c>
      <c r="O130" s="17">
        <f t="shared" si="388"/>
        <v>0</v>
      </c>
    </row>
    <row r="131" spans="2:52" x14ac:dyDescent="0.15">
      <c r="H131" s="17">
        <f>COUNT(H61:H63)</f>
        <v>0</v>
      </c>
      <c r="I131" s="17">
        <f t="shared" ref="I131:O131" si="389">COUNT(I61:I63)</f>
        <v>0</v>
      </c>
      <c r="J131" s="17">
        <f t="shared" si="389"/>
        <v>0</v>
      </c>
      <c r="K131" s="17">
        <f t="shared" si="389"/>
        <v>0</v>
      </c>
      <c r="L131" s="17">
        <f t="shared" si="389"/>
        <v>0</v>
      </c>
      <c r="M131" s="17">
        <f t="shared" si="389"/>
        <v>0</v>
      </c>
      <c r="N131" s="17">
        <f t="shared" si="389"/>
        <v>0</v>
      </c>
      <c r="O131" s="17">
        <f t="shared" si="389"/>
        <v>0</v>
      </c>
    </row>
    <row r="132" spans="2:52" x14ac:dyDescent="0.15">
      <c r="H132" s="17">
        <f>COUNT(H68:H69)</f>
        <v>0</v>
      </c>
      <c r="I132" s="17">
        <f t="shared" ref="I132:O132" si="390">COUNT(I68:I69)</f>
        <v>0</v>
      </c>
      <c r="J132" s="17">
        <f t="shared" si="390"/>
        <v>0</v>
      </c>
      <c r="K132" s="17">
        <f t="shared" si="390"/>
        <v>0</v>
      </c>
      <c r="L132" s="17">
        <f t="shared" si="390"/>
        <v>0</v>
      </c>
      <c r="M132" s="17">
        <f t="shared" si="390"/>
        <v>0</v>
      </c>
      <c r="N132" s="17">
        <f t="shared" si="390"/>
        <v>0</v>
      </c>
      <c r="O132" s="17">
        <f t="shared" si="390"/>
        <v>0</v>
      </c>
    </row>
    <row r="133" spans="2:52" x14ac:dyDescent="0.15">
      <c r="H133" s="17">
        <f>COUNT(H74:H76)</f>
        <v>0</v>
      </c>
      <c r="I133" s="17">
        <f t="shared" ref="I133:O133" si="391">COUNT(I74:I76)</f>
        <v>0</v>
      </c>
      <c r="J133" s="17">
        <f t="shared" si="391"/>
        <v>0</v>
      </c>
      <c r="K133" s="17">
        <f t="shared" si="391"/>
        <v>0</v>
      </c>
      <c r="L133" s="17">
        <f t="shared" si="391"/>
        <v>0</v>
      </c>
      <c r="M133" s="17">
        <f t="shared" si="391"/>
        <v>0</v>
      </c>
      <c r="N133" s="17">
        <f t="shared" si="391"/>
        <v>0</v>
      </c>
      <c r="O133" s="17">
        <f t="shared" si="391"/>
        <v>0</v>
      </c>
    </row>
  </sheetData>
  <sheetProtection algorithmName="SHA-512" hashValue="ncMpMlgv2n1Rn/fAfPvJ86FTt435FIKTaqmt8HxZJcy9qkqZ1gIavFdleRevXwfzbtZe/TirjW9S1LzmpvHhjg==" saltValue="+HkmtVXtl8IXBVApovmkWA==" spinCount="100000" sheet="1" objects="1" scenarios="1"/>
  <mergeCells count="36">
    <mergeCell ref="AU7:AV7"/>
    <mergeCell ref="AW7:AX7"/>
    <mergeCell ref="AY7:AZ7"/>
    <mergeCell ref="AK7:AL7"/>
    <mergeCell ref="AM7:AN7"/>
    <mergeCell ref="AO7:AP7"/>
    <mergeCell ref="AQ7:AR7"/>
    <mergeCell ref="AS7:AT7"/>
    <mergeCell ref="B6:B7"/>
    <mergeCell ref="C6:C7"/>
    <mergeCell ref="D6:G6"/>
    <mergeCell ref="K2:O2"/>
    <mergeCell ref="K3:N3"/>
    <mergeCell ref="K4:N4"/>
    <mergeCell ref="H6:P6"/>
    <mergeCell ref="C73:G73"/>
    <mergeCell ref="C8:G8"/>
    <mergeCell ref="C17:G17"/>
    <mergeCell ref="C25:G25"/>
    <mergeCell ref="C32:G32"/>
    <mergeCell ref="C39:G39"/>
    <mergeCell ref="C46:G46"/>
    <mergeCell ref="C52:G52"/>
    <mergeCell ref="C60:G60"/>
    <mergeCell ref="C67:G67"/>
    <mergeCell ref="AG7:AH7"/>
    <mergeCell ref="V3:X3"/>
    <mergeCell ref="S6:AI6"/>
    <mergeCell ref="AD3:AF3"/>
    <mergeCell ref="S7:T7"/>
    <mergeCell ref="U7:V7"/>
    <mergeCell ref="W7:X7"/>
    <mergeCell ref="Y7:Z7"/>
    <mergeCell ref="AA7:AB7"/>
    <mergeCell ref="AC7:AD7"/>
    <mergeCell ref="AE7:AF7"/>
  </mergeCells>
  <phoneticPr fontId="11" type="noConversion"/>
  <conditionalFormatting sqref="H92:O92">
    <cfRule type="cellIs" dxfId="16" priority="7" operator="equal">
      <formula>"No"</formula>
    </cfRule>
    <cfRule type="cellIs" dxfId="15" priority="6" operator="equal">
      <formula>"Yes"</formula>
    </cfRule>
  </conditionalFormatting>
  <conditionalFormatting sqref="S92:AH92">
    <cfRule type="cellIs" dxfId="14" priority="4" operator="equal">
      <formula>"Yes"</formula>
    </cfRule>
    <cfRule type="cellIs" dxfId="13" priority="16" operator="equal">
      <formula>"OK"</formula>
    </cfRule>
    <cfRule type="cellIs" dxfId="12" priority="5" operator="equal">
      <formula>"No"</formula>
    </cfRule>
  </conditionalFormatting>
  <conditionalFormatting sqref="AK92:AZ92">
    <cfRule type="cellIs" dxfId="11" priority="2" operator="equal">
      <formula>"No"</formula>
    </cfRule>
    <cfRule type="cellIs" dxfId="10" priority="1" operator="equal">
      <formula>"Yes"</formula>
    </cfRule>
  </conditionalFormatting>
  <conditionalFormatting sqref="AL93">
    <cfRule type="cellIs" dxfId="9" priority="24" operator="equal">
      <formula>"OK"</formula>
    </cfRule>
  </conditionalFormatting>
  <conditionalFormatting sqref="AN93">
    <cfRule type="cellIs" dxfId="8" priority="23" operator="equal">
      <formula>"OK"</formula>
    </cfRule>
  </conditionalFormatting>
  <conditionalFormatting sqref="AP93">
    <cfRule type="cellIs" dxfId="7" priority="22" operator="equal">
      <formula>"OK"</formula>
    </cfRule>
  </conditionalFormatting>
  <conditionalFormatting sqref="AR93">
    <cfRule type="cellIs" dxfId="6" priority="21" operator="equal">
      <formula>"OK"</formula>
    </cfRule>
  </conditionalFormatting>
  <conditionalFormatting sqref="AT93">
    <cfRule type="cellIs" dxfId="5" priority="20" operator="equal">
      <formula>"OK"</formula>
    </cfRule>
  </conditionalFormatting>
  <conditionalFormatting sqref="AV93">
    <cfRule type="cellIs" dxfId="4" priority="19" operator="equal">
      <formula>"OK"</formula>
    </cfRule>
  </conditionalFormatting>
  <conditionalFormatting sqref="AX93">
    <cfRule type="cellIs" dxfId="3" priority="18" operator="equal">
      <formula>"OK"</formula>
    </cfRule>
  </conditionalFormatting>
  <conditionalFormatting sqref="AZ93">
    <cfRule type="cellIs" dxfId="2" priority="17" operator="equal">
      <formula>"OK"</formula>
    </cfRule>
  </conditionalFormatting>
  <dataValidations count="1">
    <dataValidation type="whole" allowBlank="1" showInputMessage="1" showErrorMessage="1" sqref="H71:O71 H58:O58 H78:O78 H44:O44 H50:O50 H37:O37 H61:O63 H30:O30 H23:O23 AH78 H65:O65 AH61:AH63 T78 T74:T76 V74:V76 X74:X76 Z74:Z76 AB74:AB76 AD74:AD76 AF61:AF63 V15 X15 Z15 AB15 AD15 AF15 AH15 T15 V23 X23 Z23 AB23 AD23 AF23 AH23 T23 V30 X30 Z30 AB30 AD30 AF30 AH30 T30 V37 X37 Z37 AB37 AD37 AF37 AH37 T37 V44 X44 Z44 AB44 AD44 AF44 AH44 T44 V50 X50 Z50 AB50 AD50 AF50 AH50 T50 V58 X58 Z58 AB58 AD58 AF58 AH58 T58 V65 X65 Z65 AB65 AD65 AF65 AH65 T65 V71 X71 Z71 AB71 AD71 AF71 AH71 T71 V78 X78 Z78 AB78 AD78 AF78 H15:O15 T26:T28 AF68:AF69 AD61:AD63 AB61:AB63 Z61:Z63 X61:X63 V61:V63 T61:T63 AH40:AH42 H47:O48 AF47:AF48 AD68:AD69 AB68:AB69 Z68:Z69 X68:X69 V68:V69 AH53:AH56 T68:T69 H53:O56 AF18:AF21 T9:T13 AF74:AF76 V9:V13 X9:X13 Z9:Z13 AB9:AB13 AD9:AD13 H68:O69 AF9:AF13 AD18:AD21 AB18:AB21 Z18:Z21 X18:X21 V18:V21 AH9:AH13 T18:T21 AH74:AH76 H9:O13 AF53:AF56 AH47:AH48 V26:V28 X26:X28 Z26:Z28 AB26:AB28 AD26:AD28 H18:O21 AH26:AH28 T33:T35 V33:V35 X33:X35 Z33:Z35 AB33:AB35 AD33:AD35 AF26:AF28 H26:O28 AH33:AH35 T40:T42 V40:V42 X40:X42 Z40:Z42 AB40:AB42 AD40:AD42 AF33:AF35 H33:O35 AF40:AF42 T47:T48 V47:V48 X47:X48 Z47:Z48 AB47:AB48 AD47:AD48 AH68:AH69 H40:O42 AH18:AH21 T53:T56 V53:V56 X53:X56 Z53:Z56 AB53:AB56 AD53:AD56 H74:O76" xr:uid="{00000000-0002-0000-0400-000000000000}">
      <formula1>1</formula1>
      <formula2>4</formula2>
    </dataValidation>
  </dataValidations>
  <pageMargins left="0.79000000000000015" right="0.79000000000000015" top="0.79000000000000015" bottom="0.79000000000000015" header="0.79000000000000015" footer="0.79000000000000015"/>
  <pageSetup paperSize="9" scale="18" fitToHeight="3"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499984740745262"/>
  </sheetPr>
  <dimension ref="B2:S58"/>
  <sheetViews>
    <sheetView showGridLines="0" showZeros="0" zoomScale="120" zoomScaleNormal="120" workbookViewId="0">
      <pane xSplit="3" ySplit="8" topLeftCell="D9" activePane="bottomRight" state="frozenSplit"/>
      <selection pane="topRight" activeCell="D17" sqref="D17"/>
      <selection pane="bottomLeft" activeCell="A10" sqref="A10"/>
      <selection pane="bottomRight" activeCell="G2" sqref="G2:K2"/>
    </sheetView>
  </sheetViews>
  <sheetFormatPr baseColWidth="10" defaultRowHeight="13" x14ac:dyDescent="0.15"/>
  <cols>
    <col min="1" max="1" width="2.796875" style="10" customWidth="1"/>
    <col min="2" max="2" width="3.796875" style="13" customWidth="1"/>
    <col min="3" max="3" width="61.796875" style="10" customWidth="1"/>
    <col min="4" max="19" width="4.796875" style="17" customWidth="1"/>
    <col min="20" max="16384" width="11" style="10"/>
  </cols>
  <sheetData>
    <row r="2" spans="2:19" s="46" customFormat="1" ht="20" customHeight="1" x14ac:dyDescent="0.15">
      <c r="B2" s="69"/>
      <c r="C2" s="46" t="str">
        <f>Instructions!B2</f>
        <v>Management Complexity Ratings</v>
      </c>
      <c r="D2" s="8"/>
      <c r="E2" s="8"/>
      <c r="F2" s="70" t="s">
        <v>81</v>
      </c>
      <c r="G2" s="161">
        <f>'Names, Domain, Level, Dates'!$C$6</f>
        <v>0</v>
      </c>
      <c r="H2" s="161"/>
      <c r="I2" s="162"/>
      <c r="J2" s="162"/>
      <c r="K2" s="163"/>
      <c r="N2" s="70" t="s">
        <v>84</v>
      </c>
      <c r="O2" s="185">
        <f>'Names, Domain, Level, Dates'!$C$11</f>
        <v>0</v>
      </c>
      <c r="P2" s="185"/>
      <c r="Q2" s="185"/>
      <c r="R2" s="185"/>
      <c r="S2" s="185"/>
    </row>
    <row r="3" spans="2:19" s="46" customFormat="1" ht="20" customHeight="1" x14ac:dyDescent="0.15">
      <c r="B3" s="69"/>
      <c r="C3" s="108" t="s">
        <v>133</v>
      </c>
      <c r="D3" s="8"/>
      <c r="E3" s="8"/>
      <c r="F3" s="70" t="s">
        <v>132</v>
      </c>
      <c r="G3" s="183">
        <f>'Names, Domain, Level, Dates'!$G$6</f>
        <v>0</v>
      </c>
      <c r="H3" s="183"/>
      <c r="I3" s="183"/>
      <c r="J3" s="183"/>
      <c r="K3" s="75"/>
      <c r="N3" s="70" t="s">
        <v>132</v>
      </c>
      <c r="O3" s="184">
        <f>'Names, Domain, Level, Dates'!$G$11</f>
        <v>0</v>
      </c>
      <c r="P3" s="184"/>
      <c r="Q3" s="184"/>
    </row>
    <row r="4" spans="2:19" s="46" customFormat="1" ht="20" customHeight="1" x14ac:dyDescent="0.15">
      <c r="B4" s="69"/>
      <c r="C4" s="108" t="s">
        <v>80</v>
      </c>
      <c r="D4" s="8"/>
      <c r="E4" s="8"/>
      <c r="F4" s="70" t="s">
        <v>83</v>
      </c>
      <c r="G4" s="161" t="str">
        <f>'Names, Domain, Level, Dates'!$C$7</f>
        <v>Project</v>
      </c>
      <c r="H4" s="161"/>
      <c r="I4" s="161"/>
      <c r="J4" s="161"/>
      <c r="K4" s="75"/>
      <c r="N4" s="8"/>
      <c r="O4" s="8"/>
      <c r="P4" s="8"/>
      <c r="Q4" s="8"/>
      <c r="R4" s="8"/>
      <c r="S4" s="8"/>
    </row>
    <row r="5" spans="2:19" s="46" customFormat="1" ht="20" customHeight="1" x14ac:dyDescent="0.15">
      <c r="B5" s="69"/>
      <c r="C5" s="48"/>
      <c r="D5" s="8"/>
      <c r="E5" s="8"/>
      <c r="F5" s="70" t="s">
        <v>82</v>
      </c>
      <c r="G5" s="76" t="str">
        <f>'Names, Domain, Level, Dates'!$C$8</f>
        <v>C</v>
      </c>
      <c r="H5" s="77"/>
      <c r="I5" s="77"/>
      <c r="J5" s="77"/>
      <c r="K5" s="78"/>
      <c r="N5" s="8"/>
      <c r="O5" s="8"/>
      <c r="P5" s="8"/>
      <c r="Q5" s="8"/>
      <c r="R5" s="8"/>
      <c r="S5" s="8"/>
    </row>
    <row r="6" spans="2:19" s="46" customFormat="1" ht="20" customHeight="1" x14ac:dyDescent="0.15">
      <c r="B6" s="45"/>
      <c r="C6" s="48"/>
      <c r="D6" s="25"/>
      <c r="E6" s="12"/>
      <c r="F6" s="36"/>
      <c r="G6" s="36"/>
      <c r="H6" s="36"/>
      <c r="I6" s="36"/>
      <c r="J6" s="11"/>
      <c r="K6" s="11"/>
      <c r="L6" s="12"/>
      <c r="M6" s="12"/>
      <c r="N6" s="12"/>
      <c r="O6" s="12"/>
      <c r="P6" s="8"/>
      <c r="Q6" s="8"/>
      <c r="R6" s="8"/>
      <c r="S6" s="8"/>
    </row>
    <row r="7" spans="2:19" s="81" customFormat="1" ht="26" customHeight="1" x14ac:dyDescent="0.15">
      <c r="B7" s="80"/>
      <c r="D7" s="178" t="s">
        <v>134</v>
      </c>
      <c r="E7" s="179"/>
      <c r="F7" s="179"/>
      <c r="G7" s="179"/>
      <c r="H7" s="179"/>
      <c r="I7" s="179"/>
      <c r="J7" s="179"/>
      <c r="K7" s="179"/>
      <c r="L7" s="179"/>
      <c r="M7" s="179"/>
      <c r="N7" s="179"/>
      <c r="O7" s="179"/>
      <c r="P7" s="179"/>
      <c r="Q7" s="179"/>
      <c r="R7" s="179"/>
      <c r="S7" s="180"/>
    </row>
    <row r="8" spans="2:19" s="23" customFormat="1" ht="24" customHeight="1" x14ac:dyDescent="0.15">
      <c r="B8" s="110"/>
      <c r="C8" s="111" t="s">
        <v>75</v>
      </c>
      <c r="D8" s="181" t="s">
        <v>4</v>
      </c>
      <c r="E8" s="182"/>
      <c r="F8" s="181" t="s">
        <v>5</v>
      </c>
      <c r="G8" s="182"/>
      <c r="H8" s="181" t="s">
        <v>6</v>
      </c>
      <c r="I8" s="182"/>
      <c r="J8" s="181" t="s">
        <v>7</v>
      </c>
      <c r="K8" s="182"/>
      <c r="L8" s="181" t="s">
        <v>8</v>
      </c>
      <c r="M8" s="182"/>
      <c r="N8" s="181" t="s">
        <v>9</v>
      </c>
      <c r="O8" s="182"/>
      <c r="P8" s="181" t="s">
        <v>10</v>
      </c>
      <c r="Q8" s="182"/>
      <c r="R8" s="181" t="s">
        <v>11</v>
      </c>
      <c r="S8" s="182"/>
    </row>
    <row r="9" spans="2:19" ht="70" x14ac:dyDescent="0.15">
      <c r="B9" s="38">
        <v>1</v>
      </c>
      <c r="C9" s="15" t="s">
        <v>121</v>
      </c>
      <c r="D9" s="43" t="str">
        <f>IF('Project Ratings'!H86&lt;&gt;"",'Project Ratings'!H86,IF('Program Ratings'!H84&lt;&gt;"",'Program Ratings'!H84,'Portfolio Ratings'!H81))</f>
        <v/>
      </c>
      <c r="E9" s="121" t="str">
        <f>IF('Project Ratings'!AL86&lt;&gt;"",'Project Ratings'!AL86,IF('Program Ratings'!AL84&lt;&gt;"",'Program Ratings'!AL84,'Portfolio Ratings'!AL81))</f>
        <v/>
      </c>
      <c r="F9" s="43" t="str">
        <f>IF('Project Ratings'!I86&lt;&gt;"",'Project Ratings'!I86,IF('Program Ratings'!I84&lt;&gt;"",'Program Ratings'!I84,'Portfolio Ratings'!I81))</f>
        <v/>
      </c>
      <c r="G9" s="121" t="str">
        <f>IF('Project Ratings'!AN86&lt;&gt;"",'Project Ratings'!AN86,IF('Program Ratings'!AN84&lt;&gt;"",'Program Ratings'!AN84,'Portfolio Ratings'!AN81))</f>
        <v/>
      </c>
      <c r="H9" s="43" t="str">
        <f>IF('Project Ratings'!J86&lt;&gt;"",'Project Ratings'!J86,IF('Program Ratings'!J84&lt;&gt;"",'Program Ratings'!J84,'Portfolio Ratings'!J81))</f>
        <v/>
      </c>
      <c r="I9" s="121" t="str">
        <f>IF('Project Ratings'!AP86&lt;&gt;"",'Project Ratings'!AP86,IF('Program Ratings'!AP84&lt;&gt;"",'Program Ratings'!AP84,'Portfolio Ratings'!AP81))</f>
        <v/>
      </c>
      <c r="J9" s="43" t="str">
        <f>IF('Project Ratings'!K86&lt;&gt;"",'Project Ratings'!K86,IF('Program Ratings'!K84&lt;&gt;"",'Program Ratings'!K84,'Portfolio Ratings'!K81))</f>
        <v/>
      </c>
      <c r="K9" s="121" t="str">
        <f>IF('Project Ratings'!AR86&lt;&gt;"",'Project Ratings'!AR86,IF('Program Ratings'!AR84&lt;&gt;"",'Program Ratings'!AR84,'Portfolio Ratings'!AR81))</f>
        <v/>
      </c>
      <c r="L9" s="43" t="str">
        <f>IF('Project Ratings'!L86&lt;&gt;"",'Project Ratings'!L86,IF('Program Ratings'!L84&lt;&gt;"",'Program Ratings'!L84,'Portfolio Ratings'!L81))</f>
        <v/>
      </c>
      <c r="M9" s="121" t="str">
        <f>IF('Project Ratings'!AT86&lt;&gt;"",'Project Ratings'!AT86,IF('Program Ratings'!AT84&lt;&gt;"",'Program Ratings'!AT84,'Portfolio Ratings'!AT81))</f>
        <v/>
      </c>
      <c r="N9" s="43" t="str">
        <f>IF('Project Ratings'!M86&lt;&gt;"",'Project Ratings'!M86,IF('Program Ratings'!M84&lt;&gt;"",'Program Ratings'!M84,'Portfolio Ratings'!M81))</f>
        <v/>
      </c>
      <c r="O9" s="121" t="str">
        <f>IF('Project Ratings'!AV86&lt;&gt;"",'Project Ratings'!AV86,IF('Program Ratings'!AV84&lt;&gt;"",'Program Ratings'!AV84,'Portfolio Ratings'!AV81))</f>
        <v/>
      </c>
      <c r="P9" s="43" t="str">
        <f>IF('Project Ratings'!N86&lt;&gt;"",'Project Ratings'!N86,IF('Program Ratings'!N84&lt;&gt;"",'Program Ratings'!N84,'Portfolio Ratings'!N81))</f>
        <v/>
      </c>
      <c r="Q9" s="121" t="str">
        <f>IF('Project Ratings'!AX86&lt;&gt;"",'Project Ratings'!AX86,IF('Program Ratings'!AX84&lt;&gt;"",'Program Ratings'!AX84,'Portfolio Ratings'!AX81))</f>
        <v/>
      </c>
      <c r="R9" s="43" t="str">
        <f>IF('Project Ratings'!O86&lt;&gt;"",'Project Ratings'!O86,IF('Program Ratings'!O84&lt;&gt;"",'Program Ratings'!O84,'Portfolio Ratings'!O81))</f>
        <v/>
      </c>
      <c r="S9" s="121" t="str">
        <f>IF('Project Ratings'!AZ86&lt;&gt;"",'Project Ratings'!AZ86,IF('Program Ratings'!AZ84&lt;&gt;"",'Program Ratings'!AZ84,'Portfolio Ratings'!AZ81))</f>
        <v/>
      </c>
    </row>
    <row r="10" spans="2:19" ht="98" x14ac:dyDescent="0.15">
      <c r="B10" s="38">
        <v>2</v>
      </c>
      <c r="C10" s="15" t="s">
        <v>122</v>
      </c>
      <c r="D10" s="43" t="str">
        <f>IF('Project Ratings'!H87&lt;&gt;"",'Project Ratings'!H87,IF('Program Ratings'!H85&lt;&gt;"",'Program Ratings'!H85,'Portfolio Ratings'!H82))</f>
        <v/>
      </c>
      <c r="E10" s="121" t="str">
        <f>IF('Project Ratings'!AL87&lt;&gt;"",'Project Ratings'!AL87,IF('Program Ratings'!AL85&lt;&gt;"",'Program Ratings'!AL85,'Portfolio Ratings'!AL82))</f>
        <v/>
      </c>
      <c r="F10" s="43" t="str">
        <f>IF('Project Ratings'!I87&lt;&gt;"",'Project Ratings'!I87,IF('Program Ratings'!I85&lt;&gt;"",'Program Ratings'!I85,'Portfolio Ratings'!I82))</f>
        <v/>
      </c>
      <c r="G10" s="121" t="str">
        <f>IF('Project Ratings'!AN87&lt;&gt;"",'Project Ratings'!AN87,IF('Program Ratings'!AN85&lt;&gt;"",'Program Ratings'!AN85,'Portfolio Ratings'!AN82))</f>
        <v/>
      </c>
      <c r="H10" s="43" t="str">
        <f>IF('Project Ratings'!J87&lt;&gt;"",'Project Ratings'!J87,IF('Program Ratings'!J85&lt;&gt;"",'Program Ratings'!J85,'Portfolio Ratings'!J82))</f>
        <v/>
      </c>
      <c r="I10" s="121" t="str">
        <f>IF('Project Ratings'!AP87&lt;&gt;"",'Project Ratings'!AP87,IF('Program Ratings'!AP85&lt;&gt;"",'Program Ratings'!AP85,'Portfolio Ratings'!AP82))</f>
        <v/>
      </c>
      <c r="J10" s="43" t="str">
        <f>IF('Project Ratings'!K87&lt;&gt;"",'Project Ratings'!K87,IF('Program Ratings'!K85&lt;&gt;"",'Program Ratings'!K85,'Portfolio Ratings'!K82))</f>
        <v/>
      </c>
      <c r="K10" s="121" t="str">
        <f>IF('Project Ratings'!AR87&lt;&gt;"",'Project Ratings'!AR87,IF('Program Ratings'!AR85&lt;&gt;"",'Program Ratings'!AR85,'Portfolio Ratings'!AR82))</f>
        <v/>
      </c>
      <c r="L10" s="43" t="str">
        <f>IF('Project Ratings'!L87&lt;&gt;"",'Project Ratings'!L87,IF('Program Ratings'!L85&lt;&gt;"",'Program Ratings'!L85,'Portfolio Ratings'!L82))</f>
        <v/>
      </c>
      <c r="M10" s="121" t="str">
        <f>IF('Project Ratings'!AT87&lt;&gt;"",'Project Ratings'!AT87,IF('Program Ratings'!AT85&lt;&gt;"",'Program Ratings'!AT85,'Portfolio Ratings'!AT82))</f>
        <v/>
      </c>
      <c r="N10" s="43" t="str">
        <f>IF('Project Ratings'!M87&lt;&gt;"",'Project Ratings'!M87,IF('Program Ratings'!M85&lt;&gt;"",'Program Ratings'!M85,'Portfolio Ratings'!M82))</f>
        <v/>
      </c>
      <c r="O10" s="121" t="str">
        <f>IF('Project Ratings'!AV87&lt;&gt;"",'Project Ratings'!AV87,IF('Program Ratings'!AV85&lt;&gt;"",'Program Ratings'!AV85,'Portfolio Ratings'!AV82))</f>
        <v/>
      </c>
      <c r="P10" s="43" t="str">
        <f>IF('Project Ratings'!N87&lt;&gt;"",'Project Ratings'!N87,IF('Program Ratings'!N85&lt;&gt;"",'Program Ratings'!N85,'Portfolio Ratings'!N82))</f>
        <v/>
      </c>
      <c r="Q10" s="121" t="str">
        <f>IF('Project Ratings'!AX87&lt;&gt;"",'Project Ratings'!AX87,IF('Program Ratings'!AX85&lt;&gt;"",'Program Ratings'!AX85,'Portfolio Ratings'!AX82))</f>
        <v/>
      </c>
      <c r="R10" s="43" t="str">
        <f>IF('Project Ratings'!O87&lt;&gt;"",'Project Ratings'!O87,IF('Program Ratings'!O85&lt;&gt;"",'Program Ratings'!O85,'Portfolio Ratings'!O82))</f>
        <v/>
      </c>
      <c r="S10" s="121" t="str">
        <f>IF('Project Ratings'!AZ87&lt;&gt;"",'Project Ratings'!AZ87,IF('Program Ratings'!AZ85&lt;&gt;"",'Program Ratings'!AZ85,'Portfolio Ratings'!AZ82))</f>
        <v/>
      </c>
    </row>
    <row r="11" spans="2:19" ht="98" x14ac:dyDescent="0.15">
      <c r="B11" s="38">
        <v>3</v>
      </c>
      <c r="C11" s="15" t="s">
        <v>123</v>
      </c>
      <c r="D11" s="43" t="str">
        <f>IF('Project Ratings'!H88&lt;&gt;"",'Project Ratings'!H88,IF('Program Ratings'!H86&lt;&gt;"",'Program Ratings'!H86,'Portfolio Ratings'!H83))</f>
        <v/>
      </c>
      <c r="E11" s="121" t="str">
        <f>IF('Project Ratings'!AL88&lt;&gt;"",'Project Ratings'!AL88,IF('Program Ratings'!AL86&lt;&gt;"",'Program Ratings'!AL86,'Portfolio Ratings'!AL83))</f>
        <v/>
      </c>
      <c r="F11" s="43" t="str">
        <f>IF('Project Ratings'!I88&lt;&gt;"",'Project Ratings'!I88,IF('Program Ratings'!I86&lt;&gt;"",'Program Ratings'!I86,'Portfolio Ratings'!I83))</f>
        <v/>
      </c>
      <c r="G11" s="121" t="str">
        <f>IF('Project Ratings'!AN88&lt;&gt;"",'Project Ratings'!AN88,IF('Program Ratings'!AN86&lt;&gt;"",'Program Ratings'!AN86,'Portfolio Ratings'!AN83))</f>
        <v/>
      </c>
      <c r="H11" s="43" t="str">
        <f>IF('Project Ratings'!J88&lt;&gt;"",'Project Ratings'!J88,IF('Program Ratings'!J86&lt;&gt;"",'Program Ratings'!J86,'Portfolio Ratings'!J83))</f>
        <v/>
      </c>
      <c r="I11" s="121" t="str">
        <f>IF('Project Ratings'!AP88&lt;&gt;"",'Project Ratings'!AP88,IF('Program Ratings'!AP86&lt;&gt;"",'Program Ratings'!AP86,'Portfolio Ratings'!AP83))</f>
        <v/>
      </c>
      <c r="J11" s="43" t="str">
        <f>IF('Project Ratings'!K88&lt;&gt;"",'Project Ratings'!K88,IF('Program Ratings'!K86&lt;&gt;"",'Program Ratings'!K86,'Portfolio Ratings'!K83))</f>
        <v/>
      </c>
      <c r="K11" s="121" t="str">
        <f>IF('Project Ratings'!AR88&lt;&gt;"",'Project Ratings'!AR88,IF('Program Ratings'!AR86&lt;&gt;"",'Program Ratings'!AR86,'Portfolio Ratings'!AR83))</f>
        <v/>
      </c>
      <c r="L11" s="43" t="str">
        <f>IF('Project Ratings'!L88&lt;&gt;"",'Project Ratings'!L88,IF('Program Ratings'!L86&lt;&gt;"",'Program Ratings'!L86,'Portfolio Ratings'!L83))</f>
        <v/>
      </c>
      <c r="M11" s="121" t="str">
        <f>IF('Project Ratings'!AT88&lt;&gt;"",'Project Ratings'!AT88,IF('Program Ratings'!AT86&lt;&gt;"",'Program Ratings'!AT86,'Portfolio Ratings'!AT83))</f>
        <v/>
      </c>
      <c r="N11" s="43" t="str">
        <f>IF('Project Ratings'!M88&lt;&gt;"",'Project Ratings'!M88,IF('Program Ratings'!M86&lt;&gt;"",'Program Ratings'!M86,'Portfolio Ratings'!M83))</f>
        <v/>
      </c>
      <c r="O11" s="121" t="str">
        <f>IF('Project Ratings'!AV88&lt;&gt;"",'Project Ratings'!AV88,IF('Program Ratings'!AV86&lt;&gt;"",'Program Ratings'!AV86,'Portfolio Ratings'!AV83))</f>
        <v/>
      </c>
      <c r="P11" s="43" t="str">
        <f>IF('Project Ratings'!N88&lt;&gt;"",'Project Ratings'!N88,IF('Program Ratings'!N86&lt;&gt;"",'Program Ratings'!N86,'Portfolio Ratings'!N83))</f>
        <v/>
      </c>
      <c r="Q11" s="121" t="str">
        <f>IF('Project Ratings'!AX88&lt;&gt;"",'Project Ratings'!AX88,IF('Program Ratings'!AX86&lt;&gt;"",'Program Ratings'!AX86,'Portfolio Ratings'!AX83))</f>
        <v/>
      </c>
      <c r="R11" s="43" t="str">
        <f>IF('Project Ratings'!O88&lt;&gt;"",'Project Ratings'!O88,IF('Program Ratings'!O86&lt;&gt;"",'Program Ratings'!O86,'Portfolio Ratings'!O83))</f>
        <v/>
      </c>
      <c r="S11" s="121" t="str">
        <f>IF('Project Ratings'!AZ88&lt;&gt;"",'Project Ratings'!AZ88,IF('Program Ratings'!AZ86&lt;&gt;"",'Program Ratings'!AZ86,'Portfolio Ratings'!AZ83))</f>
        <v/>
      </c>
    </row>
    <row r="12" spans="2:19" ht="56" x14ac:dyDescent="0.15">
      <c r="B12" s="38">
        <v>4</v>
      </c>
      <c r="C12" s="15" t="s">
        <v>124</v>
      </c>
      <c r="D12" s="43" t="str">
        <f>IF('Project Ratings'!H89&lt;&gt;"",'Project Ratings'!H89,IF('Program Ratings'!H87&lt;&gt;"",'Program Ratings'!H87,'Portfolio Ratings'!H84))</f>
        <v/>
      </c>
      <c r="E12" s="121" t="str">
        <f>IF('Project Ratings'!AL89&lt;&gt;"",'Project Ratings'!AL89,IF('Program Ratings'!AL87&lt;&gt;"",'Program Ratings'!AL87,'Portfolio Ratings'!AL84))</f>
        <v/>
      </c>
      <c r="F12" s="43" t="str">
        <f>IF('Project Ratings'!I89&lt;&gt;"",'Project Ratings'!I89,IF('Program Ratings'!I87&lt;&gt;"",'Program Ratings'!I87,'Portfolio Ratings'!I84))</f>
        <v/>
      </c>
      <c r="G12" s="121" t="str">
        <f>IF('Project Ratings'!AN89&lt;&gt;"",'Project Ratings'!AN89,IF('Program Ratings'!AN87&lt;&gt;"",'Program Ratings'!AN87,'Portfolio Ratings'!AN84))</f>
        <v/>
      </c>
      <c r="H12" s="43" t="str">
        <f>IF('Project Ratings'!J89&lt;&gt;"",'Project Ratings'!J89,IF('Program Ratings'!J87&lt;&gt;"",'Program Ratings'!J87,'Portfolio Ratings'!J84))</f>
        <v/>
      </c>
      <c r="I12" s="121" t="str">
        <f>IF('Project Ratings'!AP89&lt;&gt;"",'Project Ratings'!AP89,IF('Program Ratings'!AP87&lt;&gt;"",'Program Ratings'!AP87,'Portfolio Ratings'!AP84))</f>
        <v/>
      </c>
      <c r="J12" s="43" t="str">
        <f>IF('Project Ratings'!K89&lt;&gt;"",'Project Ratings'!K89,IF('Program Ratings'!K87&lt;&gt;"",'Program Ratings'!K87,'Portfolio Ratings'!K84))</f>
        <v/>
      </c>
      <c r="K12" s="121" t="str">
        <f>IF('Project Ratings'!AR89&lt;&gt;"",'Project Ratings'!AR89,IF('Program Ratings'!AR87&lt;&gt;"",'Program Ratings'!AR87,'Portfolio Ratings'!AR84))</f>
        <v/>
      </c>
      <c r="L12" s="43" t="str">
        <f>IF('Project Ratings'!L89&lt;&gt;"",'Project Ratings'!L89,IF('Program Ratings'!L87&lt;&gt;"",'Program Ratings'!L87,'Portfolio Ratings'!L84))</f>
        <v/>
      </c>
      <c r="M12" s="121" t="str">
        <f>IF('Project Ratings'!AT89&lt;&gt;"",'Project Ratings'!AT89,IF('Program Ratings'!AT87&lt;&gt;"",'Program Ratings'!AT87,'Portfolio Ratings'!AT84))</f>
        <v/>
      </c>
      <c r="N12" s="43" t="str">
        <f>IF('Project Ratings'!M89&lt;&gt;"",'Project Ratings'!M89,IF('Program Ratings'!M87&lt;&gt;"",'Program Ratings'!M87,'Portfolio Ratings'!M84))</f>
        <v/>
      </c>
      <c r="O12" s="121" t="str">
        <f>IF('Project Ratings'!AV89&lt;&gt;"",'Project Ratings'!AV89,IF('Program Ratings'!AV87&lt;&gt;"",'Program Ratings'!AV87,'Portfolio Ratings'!AV84))</f>
        <v/>
      </c>
      <c r="P12" s="43" t="str">
        <f>IF('Project Ratings'!N89&lt;&gt;"",'Project Ratings'!N89,IF('Program Ratings'!N87&lt;&gt;"",'Program Ratings'!N87,'Portfolio Ratings'!N84))</f>
        <v/>
      </c>
      <c r="Q12" s="121" t="str">
        <f>IF('Project Ratings'!AX89&lt;&gt;"",'Project Ratings'!AX89,IF('Program Ratings'!AX87&lt;&gt;"",'Program Ratings'!AX87,'Portfolio Ratings'!AX84))</f>
        <v/>
      </c>
      <c r="R12" s="43" t="str">
        <f>IF('Project Ratings'!O89&lt;&gt;"",'Project Ratings'!O89,IF('Program Ratings'!O87&lt;&gt;"",'Program Ratings'!O87,'Portfolio Ratings'!O84))</f>
        <v/>
      </c>
      <c r="S12" s="121" t="str">
        <f>IF('Project Ratings'!AZ89&lt;&gt;"",'Project Ratings'!AZ89,IF('Program Ratings'!AZ87&lt;&gt;"",'Program Ratings'!AZ87,'Portfolio Ratings'!AZ84))</f>
        <v/>
      </c>
    </row>
    <row r="13" spans="2:19" ht="126" x14ac:dyDescent="0.15">
      <c r="B13" s="38">
        <v>5</v>
      </c>
      <c r="C13" s="15" t="s">
        <v>125</v>
      </c>
      <c r="D13" s="43" t="str">
        <f>IF('Project Ratings'!H90&lt;&gt;"",'Project Ratings'!H90,IF('Program Ratings'!H88&lt;&gt;"",'Program Ratings'!H88,'Portfolio Ratings'!H85))</f>
        <v/>
      </c>
      <c r="E13" s="121" t="str">
        <f>IF('Project Ratings'!AL90&lt;&gt;"",'Project Ratings'!AL90,IF('Program Ratings'!AL88&lt;&gt;"",'Program Ratings'!AL88,'Portfolio Ratings'!AL85))</f>
        <v/>
      </c>
      <c r="F13" s="43" t="str">
        <f>IF('Project Ratings'!I90&lt;&gt;"",'Project Ratings'!I90,IF('Program Ratings'!I88&lt;&gt;"",'Program Ratings'!I88,'Portfolio Ratings'!I85))</f>
        <v/>
      </c>
      <c r="G13" s="121" t="str">
        <f>IF('Project Ratings'!AN90&lt;&gt;"",'Project Ratings'!AN90,IF('Program Ratings'!AN88&lt;&gt;"",'Program Ratings'!AN88,'Portfolio Ratings'!AN85))</f>
        <v/>
      </c>
      <c r="H13" s="43" t="str">
        <f>IF('Project Ratings'!J90&lt;&gt;"",'Project Ratings'!J90,IF('Program Ratings'!J88&lt;&gt;"",'Program Ratings'!J88,'Portfolio Ratings'!J85))</f>
        <v/>
      </c>
      <c r="I13" s="121" t="str">
        <f>IF('Project Ratings'!AP90&lt;&gt;"",'Project Ratings'!AP90,IF('Program Ratings'!AP88&lt;&gt;"",'Program Ratings'!AP88,'Portfolio Ratings'!AP85))</f>
        <v/>
      </c>
      <c r="J13" s="43" t="str">
        <f>IF('Project Ratings'!K90&lt;&gt;"",'Project Ratings'!K90,IF('Program Ratings'!K88&lt;&gt;"",'Program Ratings'!K88,'Portfolio Ratings'!K85))</f>
        <v/>
      </c>
      <c r="K13" s="121" t="str">
        <f>IF('Project Ratings'!AR90&lt;&gt;"",'Project Ratings'!AR90,IF('Program Ratings'!AR88&lt;&gt;"",'Program Ratings'!AR88,'Portfolio Ratings'!AR85))</f>
        <v/>
      </c>
      <c r="L13" s="43" t="str">
        <f>IF('Project Ratings'!L90&lt;&gt;"",'Project Ratings'!L90,IF('Program Ratings'!L88&lt;&gt;"",'Program Ratings'!L88,'Portfolio Ratings'!L85))</f>
        <v/>
      </c>
      <c r="M13" s="121" t="str">
        <f>IF('Project Ratings'!AT90&lt;&gt;"",'Project Ratings'!AT90,IF('Program Ratings'!AT88&lt;&gt;"",'Program Ratings'!AT88,'Portfolio Ratings'!AT85))</f>
        <v/>
      </c>
      <c r="N13" s="43" t="str">
        <f>IF('Project Ratings'!M90&lt;&gt;"",'Project Ratings'!M90,IF('Program Ratings'!M88&lt;&gt;"",'Program Ratings'!M88,'Portfolio Ratings'!M85))</f>
        <v/>
      </c>
      <c r="O13" s="121" t="str">
        <f>IF('Project Ratings'!AV90&lt;&gt;"",'Project Ratings'!AV90,IF('Program Ratings'!AV88&lt;&gt;"",'Program Ratings'!AV88,'Portfolio Ratings'!AV85))</f>
        <v/>
      </c>
      <c r="P13" s="43" t="str">
        <f>IF('Project Ratings'!N90&lt;&gt;"",'Project Ratings'!N90,IF('Program Ratings'!N88&lt;&gt;"",'Program Ratings'!N88,'Portfolio Ratings'!N85))</f>
        <v/>
      </c>
      <c r="Q13" s="121" t="str">
        <f>IF('Project Ratings'!AX90&lt;&gt;"",'Project Ratings'!AX90,IF('Program Ratings'!AX88&lt;&gt;"",'Program Ratings'!AX88,'Portfolio Ratings'!AX85))</f>
        <v/>
      </c>
      <c r="R13" s="43" t="str">
        <f>IF('Project Ratings'!O90&lt;&gt;"",'Project Ratings'!O90,IF('Program Ratings'!O88&lt;&gt;"",'Program Ratings'!O88,'Portfolio Ratings'!O85))</f>
        <v/>
      </c>
      <c r="S13" s="121" t="str">
        <f>IF('Project Ratings'!AZ90&lt;&gt;"",'Project Ratings'!AZ90,IF('Program Ratings'!AZ88&lt;&gt;"",'Program Ratings'!AZ88,'Portfolio Ratings'!AZ85))</f>
        <v/>
      </c>
    </row>
    <row r="14" spans="2:19" ht="84" x14ac:dyDescent="0.15">
      <c r="B14" s="38">
        <v>6</v>
      </c>
      <c r="C14" s="15" t="s">
        <v>126</v>
      </c>
      <c r="D14" s="43" t="str">
        <f>IF('Project Ratings'!H91&lt;&gt;"",'Project Ratings'!H91,IF('Program Ratings'!H89&lt;&gt;"",'Program Ratings'!H89,'Portfolio Ratings'!H86))</f>
        <v/>
      </c>
      <c r="E14" s="121" t="str">
        <f>IF('Project Ratings'!AL91&lt;&gt;"",'Project Ratings'!AL91,IF('Program Ratings'!AL89&lt;&gt;"",'Program Ratings'!AL89,'Portfolio Ratings'!AL86))</f>
        <v/>
      </c>
      <c r="F14" s="43" t="str">
        <f>IF('Project Ratings'!I91&lt;&gt;"",'Project Ratings'!I91,IF('Program Ratings'!I89&lt;&gt;"",'Program Ratings'!I89,'Portfolio Ratings'!I86))</f>
        <v/>
      </c>
      <c r="G14" s="121" t="str">
        <f>IF('Project Ratings'!AN91&lt;&gt;"",'Project Ratings'!AN91,IF('Program Ratings'!AN89&lt;&gt;"",'Program Ratings'!AN89,'Portfolio Ratings'!AN86))</f>
        <v/>
      </c>
      <c r="H14" s="43" t="str">
        <f>IF('Project Ratings'!J91&lt;&gt;"",'Project Ratings'!J91,IF('Program Ratings'!J89&lt;&gt;"",'Program Ratings'!J89,'Portfolio Ratings'!J86))</f>
        <v/>
      </c>
      <c r="I14" s="121" t="str">
        <f>IF('Project Ratings'!AP91&lt;&gt;"",'Project Ratings'!AP91,IF('Program Ratings'!AP89&lt;&gt;"",'Program Ratings'!AP89,'Portfolio Ratings'!AP86))</f>
        <v/>
      </c>
      <c r="J14" s="43" t="str">
        <f>IF('Project Ratings'!K91&lt;&gt;"",'Project Ratings'!K91,IF('Program Ratings'!K89&lt;&gt;"",'Program Ratings'!K89,'Portfolio Ratings'!K86))</f>
        <v/>
      </c>
      <c r="K14" s="121" t="str">
        <f>IF('Project Ratings'!AR91&lt;&gt;"",'Project Ratings'!AR91,IF('Program Ratings'!AR89&lt;&gt;"",'Program Ratings'!AR89,'Portfolio Ratings'!AR86))</f>
        <v/>
      </c>
      <c r="L14" s="43" t="str">
        <f>IF('Project Ratings'!L91&lt;&gt;"",'Project Ratings'!L91,IF('Program Ratings'!L89&lt;&gt;"",'Program Ratings'!L89,'Portfolio Ratings'!L86))</f>
        <v/>
      </c>
      <c r="M14" s="121" t="str">
        <f>IF('Project Ratings'!AT91&lt;&gt;"",'Project Ratings'!AT91,IF('Program Ratings'!AT89&lt;&gt;"",'Program Ratings'!AT89,'Portfolio Ratings'!AT86))</f>
        <v/>
      </c>
      <c r="N14" s="43" t="str">
        <f>IF('Project Ratings'!M91&lt;&gt;"",'Project Ratings'!M91,IF('Program Ratings'!M89&lt;&gt;"",'Program Ratings'!M89,'Portfolio Ratings'!M86))</f>
        <v/>
      </c>
      <c r="O14" s="121" t="str">
        <f>IF('Project Ratings'!AV91&lt;&gt;"",'Project Ratings'!AV91,IF('Program Ratings'!AV89&lt;&gt;"",'Program Ratings'!AV89,'Portfolio Ratings'!AV86))</f>
        <v/>
      </c>
      <c r="P14" s="43" t="str">
        <f>IF('Project Ratings'!N91&lt;&gt;"",'Project Ratings'!N91,IF('Program Ratings'!N89&lt;&gt;"",'Program Ratings'!N89,'Portfolio Ratings'!N86))</f>
        <v/>
      </c>
      <c r="Q14" s="121" t="str">
        <f>IF('Project Ratings'!AX91&lt;&gt;"",'Project Ratings'!AX91,IF('Program Ratings'!AX89&lt;&gt;"",'Program Ratings'!AX89,'Portfolio Ratings'!AX86))</f>
        <v/>
      </c>
      <c r="R14" s="43" t="str">
        <f>IF('Project Ratings'!O91&lt;&gt;"",'Project Ratings'!O91,IF('Program Ratings'!O89&lt;&gt;"",'Program Ratings'!O89,'Portfolio Ratings'!O86))</f>
        <v/>
      </c>
      <c r="S14" s="121" t="str">
        <f>IF('Project Ratings'!AZ91&lt;&gt;"",'Project Ratings'!AZ91,IF('Program Ratings'!AZ89&lt;&gt;"",'Program Ratings'!AZ89,'Portfolio Ratings'!AZ86))</f>
        <v/>
      </c>
    </row>
    <row r="15" spans="2:19" ht="84" x14ac:dyDescent="0.15">
      <c r="B15" s="38">
        <v>7</v>
      </c>
      <c r="C15" s="15" t="s">
        <v>127</v>
      </c>
      <c r="D15" s="43" t="str">
        <f>IF('Project Ratings'!H92&lt;&gt;"",'Project Ratings'!H92,IF('Program Ratings'!H90&lt;&gt;"",'Program Ratings'!H90,'Portfolio Ratings'!H87))</f>
        <v/>
      </c>
      <c r="E15" s="121" t="str">
        <f>IF('Project Ratings'!AL92&lt;&gt;"",'Project Ratings'!AL92,IF('Program Ratings'!AL90&lt;&gt;"",'Program Ratings'!AL90,'Portfolio Ratings'!AL87))</f>
        <v/>
      </c>
      <c r="F15" s="43" t="str">
        <f>IF('Project Ratings'!I92&lt;&gt;"",'Project Ratings'!I92,IF('Program Ratings'!I90&lt;&gt;"",'Program Ratings'!I90,'Portfolio Ratings'!I87))</f>
        <v/>
      </c>
      <c r="G15" s="121" t="str">
        <f>IF('Project Ratings'!AN92&lt;&gt;"",'Project Ratings'!AN92,IF('Program Ratings'!AN90&lt;&gt;"",'Program Ratings'!AN90,'Portfolio Ratings'!AN87))</f>
        <v/>
      </c>
      <c r="H15" s="43" t="str">
        <f>IF('Project Ratings'!J92&lt;&gt;"",'Project Ratings'!J92,IF('Program Ratings'!J90&lt;&gt;"",'Program Ratings'!J90,'Portfolio Ratings'!J87))</f>
        <v/>
      </c>
      <c r="I15" s="121" t="str">
        <f>IF('Project Ratings'!AP92&lt;&gt;"",'Project Ratings'!AP92,IF('Program Ratings'!AP90&lt;&gt;"",'Program Ratings'!AP90,'Portfolio Ratings'!AP87))</f>
        <v/>
      </c>
      <c r="J15" s="43" t="str">
        <f>IF('Project Ratings'!K92&lt;&gt;"",'Project Ratings'!K92,IF('Program Ratings'!K90&lt;&gt;"",'Program Ratings'!K90,'Portfolio Ratings'!K87))</f>
        <v/>
      </c>
      <c r="K15" s="121" t="str">
        <f>IF('Project Ratings'!AR92&lt;&gt;"",'Project Ratings'!AR92,IF('Program Ratings'!AR90&lt;&gt;"",'Program Ratings'!AR90,'Portfolio Ratings'!AR87))</f>
        <v/>
      </c>
      <c r="L15" s="43" t="str">
        <f>IF('Project Ratings'!L92&lt;&gt;"",'Project Ratings'!L92,IF('Program Ratings'!L90&lt;&gt;"",'Program Ratings'!L90,'Portfolio Ratings'!L87))</f>
        <v/>
      </c>
      <c r="M15" s="121" t="str">
        <f>IF('Project Ratings'!AT92&lt;&gt;"",'Project Ratings'!AT92,IF('Program Ratings'!AT90&lt;&gt;"",'Program Ratings'!AT90,'Portfolio Ratings'!AT87))</f>
        <v/>
      </c>
      <c r="N15" s="43" t="str">
        <f>IF('Project Ratings'!M92&lt;&gt;"",'Project Ratings'!M92,IF('Program Ratings'!M90&lt;&gt;"",'Program Ratings'!M90,'Portfolio Ratings'!M87))</f>
        <v/>
      </c>
      <c r="O15" s="121" t="str">
        <f>IF('Project Ratings'!AV92&lt;&gt;"",'Project Ratings'!AV92,IF('Program Ratings'!AV90&lt;&gt;"",'Program Ratings'!AV90,'Portfolio Ratings'!AV87))</f>
        <v/>
      </c>
      <c r="P15" s="43" t="str">
        <f>IF('Project Ratings'!N92&lt;&gt;"",'Project Ratings'!N92,IF('Program Ratings'!N90&lt;&gt;"",'Program Ratings'!N90,'Portfolio Ratings'!N87))</f>
        <v/>
      </c>
      <c r="Q15" s="121" t="str">
        <f>IF('Project Ratings'!AX92&lt;&gt;"",'Project Ratings'!AX92,IF('Program Ratings'!AX90&lt;&gt;"",'Program Ratings'!AX90,'Portfolio Ratings'!AX87))</f>
        <v/>
      </c>
      <c r="R15" s="43" t="str">
        <f>IF('Project Ratings'!O92&lt;&gt;"",'Project Ratings'!O92,IF('Program Ratings'!O90&lt;&gt;"",'Program Ratings'!O90,'Portfolio Ratings'!O87))</f>
        <v/>
      </c>
      <c r="S15" s="121" t="str">
        <f>IF('Project Ratings'!AZ92&lt;&gt;"",'Project Ratings'!AZ92,IF('Program Ratings'!AZ90&lt;&gt;"",'Program Ratings'!AZ90,'Portfolio Ratings'!AZ87))</f>
        <v/>
      </c>
    </row>
    <row r="16" spans="2:19" ht="84" x14ac:dyDescent="0.15">
      <c r="B16" s="38">
        <v>8</v>
      </c>
      <c r="C16" s="15" t="s">
        <v>165</v>
      </c>
      <c r="D16" s="43" t="str">
        <f>IF('Project Ratings'!H93&lt;&gt;"",'Project Ratings'!H93,IF('Program Ratings'!H91&lt;&gt;"",'Program Ratings'!H91,'Portfolio Ratings'!H88))</f>
        <v/>
      </c>
      <c r="E16" s="121" t="str">
        <f>IF('Project Ratings'!AL93&lt;&gt;"",'Project Ratings'!AL93,IF('Program Ratings'!AL91&lt;&gt;"",'Program Ratings'!AL91,'Portfolio Ratings'!AL88))</f>
        <v/>
      </c>
      <c r="F16" s="43" t="str">
        <f>IF('Project Ratings'!I93&lt;&gt;"",'Project Ratings'!I93,IF('Program Ratings'!I91&lt;&gt;"",'Program Ratings'!I91,'Portfolio Ratings'!I88))</f>
        <v/>
      </c>
      <c r="G16" s="121" t="str">
        <f>IF('Project Ratings'!AN93&lt;&gt;"",'Project Ratings'!AN93,IF('Program Ratings'!AN91&lt;&gt;"",'Program Ratings'!AN91,'Portfolio Ratings'!AN88))</f>
        <v/>
      </c>
      <c r="H16" s="43" t="str">
        <f>IF('Project Ratings'!J93&lt;&gt;"",'Project Ratings'!J93,IF('Program Ratings'!J91&lt;&gt;"",'Program Ratings'!J91,'Portfolio Ratings'!J88))</f>
        <v/>
      </c>
      <c r="I16" s="121" t="str">
        <f>IF('Project Ratings'!AP93&lt;&gt;"",'Project Ratings'!AP93,IF('Program Ratings'!AP91&lt;&gt;"",'Program Ratings'!AP91,'Portfolio Ratings'!AP88))</f>
        <v/>
      </c>
      <c r="J16" s="43" t="str">
        <f>IF('Project Ratings'!K93&lt;&gt;"",'Project Ratings'!K93,IF('Program Ratings'!K91&lt;&gt;"",'Program Ratings'!K91,'Portfolio Ratings'!K88))</f>
        <v/>
      </c>
      <c r="K16" s="121" t="str">
        <f>IF('Project Ratings'!AR93&lt;&gt;"",'Project Ratings'!AR93,IF('Program Ratings'!AR91&lt;&gt;"",'Program Ratings'!AR91,'Portfolio Ratings'!AR88))</f>
        <v/>
      </c>
      <c r="L16" s="43" t="str">
        <f>IF('Project Ratings'!L93&lt;&gt;"",'Project Ratings'!L93,IF('Program Ratings'!L91&lt;&gt;"",'Program Ratings'!L91,'Portfolio Ratings'!L88))</f>
        <v/>
      </c>
      <c r="M16" s="121" t="str">
        <f>IF('Project Ratings'!AT93&lt;&gt;"",'Project Ratings'!AT93,IF('Program Ratings'!AT91&lt;&gt;"",'Program Ratings'!AT91,'Portfolio Ratings'!AT88))</f>
        <v/>
      </c>
      <c r="N16" s="43" t="str">
        <f>IF('Project Ratings'!M93&lt;&gt;"",'Project Ratings'!M93,IF('Program Ratings'!M91&lt;&gt;"",'Program Ratings'!M91,'Portfolio Ratings'!M88))</f>
        <v/>
      </c>
      <c r="O16" s="121" t="str">
        <f>IF('Project Ratings'!AV93&lt;&gt;"",'Project Ratings'!AV93,IF('Program Ratings'!AV91&lt;&gt;"",'Program Ratings'!AV91,'Portfolio Ratings'!AV88))</f>
        <v/>
      </c>
      <c r="P16" s="43" t="str">
        <f>IF('Project Ratings'!N93&lt;&gt;"",'Project Ratings'!N93,IF('Program Ratings'!N91&lt;&gt;"",'Program Ratings'!N91,'Portfolio Ratings'!N88))</f>
        <v/>
      </c>
      <c r="Q16" s="121" t="str">
        <f>IF('Project Ratings'!AX93&lt;&gt;"",'Project Ratings'!AX93,IF('Program Ratings'!AX91&lt;&gt;"",'Program Ratings'!AX91,'Portfolio Ratings'!AX88))</f>
        <v/>
      </c>
      <c r="R16" s="43" t="str">
        <f>IF('Project Ratings'!O93&lt;&gt;"",'Project Ratings'!O93,IF('Program Ratings'!O91&lt;&gt;"",'Program Ratings'!O91,'Portfolio Ratings'!O88))</f>
        <v/>
      </c>
      <c r="S16" s="121" t="str">
        <f>IF('Project Ratings'!AZ93&lt;&gt;"",'Project Ratings'!AZ93,IF('Program Ratings'!AZ91&lt;&gt;"",'Program Ratings'!AZ91,'Portfolio Ratings'!AZ88))</f>
        <v/>
      </c>
    </row>
    <row r="17" spans="2:19" ht="98" x14ac:dyDescent="0.15">
      <c r="B17" s="38">
        <v>9</v>
      </c>
      <c r="C17" s="15" t="s">
        <v>128</v>
      </c>
      <c r="D17" s="43" t="str">
        <f>IF('Project Ratings'!H94&lt;&gt;"",'Project Ratings'!H94,IF('Program Ratings'!H92&lt;&gt;"",'Program Ratings'!H92,'Portfolio Ratings'!H89))</f>
        <v/>
      </c>
      <c r="E17" s="121" t="str">
        <f>IF('Project Ratings'!AL94&lt;&gt;"",'Project Ratings'!AL94,IF('Program Ratings'!AL92&lt;&gt;"",'Program Ratings'!AL92,'Portfolio Ratings'!AL89))</f>
        <v/>
      </c>
      <c r="F17" s="43" t="str">
        <f>IF('Project Ratings'!I94&lt;&gt;"",'Project Ratings'!I94,IF('Program Ratings'!I92&lt;&gt;"",'Program Ratings'!I92,'Portfolio Ratings'!I89))</f>
        <v/>
      </c>
      <c r="G17" s="121" t="str">
        <f>IF('Project Ratings'!AN94&lt;&gt;"",'Project Ratings'!AN94,IF('Program Ratings'!AN92&lt;&gt;"",'Program Ratings'!AN92,'Portfolio Ratings'!AN89))</f>
        <v/>
      </c>
      <c r="H17" s="43" t="str">
        <f>IF('Project Ratings'!J94&lt;&gt;"",'Project Ratings'!J94,IF('Program Ratings'!J92&lt;&gt;"",'Program Ratings'!J92,'Portfolio Ratings'!J89))</f>
        <v/>
      </c>
      <c r="I17" s="121" t="str">
        <f>IF('Project Ratings'!AP94&lt;&gt;"",'Project Ratings'!AP94,IF('Program Ratings'!AP92&lt;&gt;"",'Program Ratings'!AP92,'Portfolio Ratings'!AP89))</f>
        <v/>
      </c>
      <c r="J17" s="43" t="str">
        <f>IF('Project Ratings'!K94&lt;&gt;"",'Project Ratings'!K94,IF('Program Ratings'!K92&lt;&gt;"",'Program Ratings'!K92,'Portfolio Ratings'!K89))</f>
        <v/>
      </c>
      <c r="K17" s="121" t="str">
        <f>IF('Project Ratings'!AR94&lt;&gt;"",'Project Ratings'!AR94,IF('Program Ratings'!AR92&lt;&gt;"",'Program Ratings'!AR92,'Portfolio Ratings'!AR89))</f>
        <v/>
      </c>
      <c r="L17" s="43" t="str">
        <f>IF('Project Ratings'!L94&lt;&gt;"",'Project Ratings'!L94,IF('Program Ratings'!L92&lt;&gt;"",'Program Ratings'!L92,'Portfolio Ratings'!L89))</f>
        <v/>
      </c>
      <c r="M17" s="121" t="str">
        <f>IF('Project Ratings'!AT94&lt;&gt;"",'Project Ratings'!AT94,IF('Program Ratings'!AT92&lt;&gt;"",'Program Ratings'!AT92,'Portfolio Ratings'!AT89))</f>
        <v/>
      </c>
      <c r="N17" s="43" t="str">
        <f>IF('Project Ratings'!M94&lt;&gt;"",'Project Ratings'!M94,IF('Program Ratings'!M92&lt;&gt;"",'Program Ratings'!M92,'Portfolio Ratings'!M89))</f>
        <v/>
      </c>
      <c r="O17" s="121" t="str">
        <f>IF('Project Ratings'!AV94&lt;&gt;"",'Project Ratings'!AV94,IF('Program Ratings'!AV92&lt;&gt;"",'Program Ratings'!AV92,'Portfolio Ratings'!AV89))</f>
        <v/>
      </c>
      <c r="P17" s="43" t="str">
        <f>IF('Project Ratings'!N94&lt;&gt;"",'Project Ratings'!N94,IF('Program Ratings'!N92&lt;&gt;"",'Program Ratings'!N92,'Portfolio Ratings'!N89))</f>
        <v/>
      </c>
      <c r="Q17" s="121" t="str">
        <f>IF('Project Ratings'!AX94&lt;&gt;"",'Project Ratings'!AX94,IF('Program Ratings'!AX92&lt;&gt;"",'Program Ratings'!AX92,'Portfolio Ratings'!AX89))</f>
        <v/>
      </c>
      <c r="R17" s="43" t="str">
        <f>IF('Project Ratings'!O94&lt;&gt;"",'Project Ratings'!O94,IF('Program Ratings'!O92&lt;&gt;"",'Program Ratings'!O92,'Portfolio Ratings'!O89))</f>
        <v/>
      </c>
      <c r="S17" s="121" t="str">
        <f>IF('Project Ratings'!AZ94&lt;&gt;"",'Project Ratings'!AZ94,IF('Program Ratings'!AZ92&lt;&gt;"",'Program Ratings'!AZ92,'Portfolio Ratings'!AZ89))</f>
        <v/>
      </c>
    </row>
    <row r="18" spans="2:19" ht="98" x14ac:dyDescent="0.15">
      <c r="B18" s="38">
        <v>10</v>
      </c>
      <c r="C18" s="15" t="s">
        <v>129</v>
      </c>
      <c r="D18" s="43" t="str">
        <f>IF('Project Ratings'!H95&lt;&gt;"",'Project Ratings'!H95,IF('Program Ratings'!H93&lt;&gt;"",'Program Ratings'!H93,'Portfolio Ratings'!H90))</f>
        <v/>
      </c>
      <c r="E18" s="121" t="str">
        <f>IF('Project Ratings'!AL95&lt;&gt;"",'Project Ratings'!AL95,IF('Program Ratings'!AL93&lt;&gt;"",'Program Ratings'!AL93,'Portfolio Ratings'!AL90))</f>
        <v/>
      </c>
      <c r="F18" s="43" t="str">
        <f>IF('Project Ratings'!I95&lt;&gt;"",'Project Ratings'!I95,IF('Program Ratings'!I93&lt;&gt;"",'Program Ratings'!I93,'Portfolio Ratings'!I90))</f>
        <v/>
      </c>
      <c r="G18" s="121" t="str">
        <f>IF('Project Ratings'!AN95&lt;&gt;"",'Project Ratings'!AN95,IF('Program Ratings'!AN93&lt;&gt;"",'Program Ratings'!AN93,'Portfolio Ratings'!AN90))</f>
        <v/>
      </c>
      <c r="H18" s="43" t="str">
        <f>IF('Project Ratings'!J95&lt;&gt;"",'Project Ratings'!J95,IF('Program Ratings'!J93&lt;&gt;"",'Program Ratings'!J93,'Portfolio Ratings'!J90))</f>
        <v/>
      </c>
      <c r="I18" s="121" t="str">
        <f>IF('Project Ratings'!AP95&lt;&gt;"",'Project Ratings'!AP95,IF('Program Ratings'!AP93&lt;&gt;"",'Program Ratings'!AP93,'Portfolio Ratings'!AP90))</f>
        <v/>
      </c>
      <c r="J18" s="43" t="str">
        <f>IF('Project Ratings'!K95&lt;&gt;"",'Project Ratings'!K95,IF('Program Ratings'!K93&lt;&gt;"",'Program Ratings'!K93,'Portfolio Ratings'!K90))</f>
        <v/>
      </c>
      <c r="K18" s="121" t="str">
        <f>IF('Project Ratings'!AR95&lt;&gt;"",'Project Ratings'!AR95,IF('Program Ratings'!AR93&lt;&gt;"",'Program Ratings'!AR93,'Portfolio Ratings'!AR90))</f>
        <v/>
      </c>
      <c r="L18" s="43" t="str">
        <f>IF('Project Ratings'!L95&lt;&gt;"",'Project Ratings'!L95,IF('Program Ratings'!L93&lt;&gt;"",'Program Ratings'!L93,'Portfolio Ratings'!L90))</f>
        <v/>
      </c>
      <c r="M18" s="121" t="str">
        <f>IF('Project Ratings'!AT95&lt;&gt;"",'Project Ratings'!AT95,IF('Program Ratings'!AT93&lt;&gt;"",'Program Ratings'!AT93,'Portfolio Ratings'!AT90))</f>
        <v/>
      </c>
      <c r="N18" s="43" t="str">
        <f>IF('Project Ratings'!M95&lt;&gt;"",'Project Ratings'!M95,IF('Program Ratings'!M93&lt;&gt;"",'Program Ratings'!M93,'Portfolio Ratings'!M90))</f>
        <v/>
      </c>
      <c r="O18" s="121" t="str">
        <f>IF('Project Ratings'!AV95&lt;&gt;"",'Project Ratings'!AV95,IF('Program Ratings'!AV93&lt;&gt;"",'Program Ratings'!AV93,'Portfolio Ratings'!AV90))</f>
        <v/>
      </c>
      <c r="P18" s="43" t="str">
        <f>IF('Project Ratings'!N95&lt;&gt;"",'Project Ratings'!N95,IF('Program Ratings'!N93&lt;&gt;"",'Program Ratings'!N93,'Portfolio Ratings'!N90))</f>
        <v/>
      </c>
      <c r="Q18" s="121" t="str">
        <f>IF('Project Ratings'!AX95&lt;&gt;"",'Project Ratings'!AX95,IF('Program Ratings'!AX93&lt;&gt;"",'Program Ratings'!AX93,'Portfolio Ratings'!AX90))</f>
        <v/>
      </c>
      <c r="R18" s="43" t="str">
        <f>IF('Project Ratings'!O95&lt;&gt;"",'Project Ratings'!O95,IF('Program Ratings'!O93&lt;&gt;"",'Program Ratings'!O93,'Portfolio Ratings'!O90))</f>
        <v/>
      </c>
      <c r="S18" s="121" t="str">
        <f>IF('Project Ratings'!AZ95&lt;&gt;"",'Project Ratings'!AZ95,IF('Program Ratings'!AZ93&lt;&gt;"",'Program Ratings'!AZ93,'Portfolio Ratings'!AZ90))</f>
        <v/>
      </c>
    </row>
    <row r="19" spans="2:19" ht="9" customHeight="1" x14ac:dyDescent="0.15">
      <c r="D19" s="118"/>
      <c r="E19" s="125"/>
      <c r="F19" s="118"/>
      <c r="G19" s="119"/>
      <c r="H19" s="118"/>
      <c r="I19" s="119"/>
      <c r="J19" s="118"/>
      <c r="K19" s="119"/>
      <c r="L19" s="118"/>
      <c r="M19" s="119"/>
      <c r="N19" s="118"/>
      <c r="O19" s="119"/>
      <c r="P19" s="118"/>
      <c r="Q19" s="125"/>
      <c r="R19" s="118"/>
      <c r="S19" s="125"/>
    </row>
    <row r="20" spans="2:19" ht="18" customHeight="1" x14ac:dyDescent="0.15">
      <c r="C20" s="18" t="s">
        <v>118</v>
      </c>
      <c r="D20" s="120">
        <f>SUM(D9:D18)</f>
        <v>0</v>
      </c>
      <c r="E20" s="126">
        <f t="shared" ref="E20:S20" si="0">SUM(E9:E18)</f>
        <v>0</v>
      </c>
      <c r="F20" s="120">
        <f t="shared" si="0"/>
        <v>0</v>
      </c>
      <c r="G20" s="120">
        <f t="shared" si="0"/>
        <v>0</v>
      </c>
      <c r="H20" s="120">
        <f t="shared" si="0"/>
        <v>0</v>
      </c>
      <c r="I20" s="120">
        <f t="shared" si="0"/>
        <v>0</v>
      </c>
      <c r="J20" s="120">
        <f t="shared" si="0"/>
        <v>0</v>
      </c>
      <c r="K20" s="120">
        <f t="shared" si="0"/>
        <v>0</v>
      </c>
      <c r="L20" s="120">
        <f t="shared" si="0"/>
        <v>0</v>
      </c>
      <c r="M20" s="120">
        <f t="shared" si="0"/>
        <v>0</v>
      </c>
      <c r="N20" s="120">
        <f t="shared" si="0"/>
        <v>0</v>
      </c>
      <c r="O20" s="120">
        <f t="shared" si="0"/>
        <v>0</v>
      </c>
      <c r="P20" s="120">
        <f t="shared" si="0"/>
        <v>0</v>
      </c>
      <c r="Q20" s="126">
        <f t="shared" si="0"/>
        <v>0</v>
      </c>
      <c r="R20" s="120">
        <f t="shared" si="0"/>
        <v>0</v>
      </c>
      <c r="S20" s="126">
        <f t="shared" si="0"/>
        <v>0</v>
      </c>
    </row>
    <row r="21" spans="2:19" ht="18" customHeight="1" x14ac:dyDescent="0.15">
      <c r="C21" s="18" t="s">
        <v>135</v>
      </c>
      <c r="D21" s="117" t="str">
        <f>IF(SUM(D9:D18)=0,"",IF(D20&gt;=$D23,"Yes","No"))</f>
        <v/>
      </c>
      <c r="E21" s="117" t="str">
        <f>IF(SUM(D9:D18)=0,"",IF(E20&gt;=$D23,"Yes","No"))</f>
        <v/>
      </c>
      <c r="F21" s="117" t="str">
        <f t="shared" ref="F21" si="1">IF(SUM(F9:F18)=0,"",IF(F20&gt;=$D23,"Yes","No"))</f>
        <v/>
      </c>
      <c r="G21" s="117" t="str">
        <f t="shared" ref="G21" si="2">IF(SUM(F9:F18)=0,"",IF(G20&gt;=$D23,"Yes","No"))</f>
        <v/>
      </c>
      <c r="H21" s="117" t="str">
        <f t="shared" ref="H21" si="3">IF(SUM(H9:H18)=0,"",IF(H20&gt;=$D23,"Yes","No"))</f>
        <v/>
      </c>
      <c r="I21" s="117" t="str">
        <f t="shared" ref="I21" si="4">IF(SUM(H9:H18)=0,"",IF(I20&gt;=$D23,"Yes","No"))</f>
        <v/>
      </c>
      <c r="J21" s="117" t="str">
        <f t="shared" ref="J21" si="5">IF(SUM(J9:J18)=0,"",IF(J20&gt;=$D23,"Yes","No"))</f>
        <v/>
      </c>
      <c r="K21" s="117" t="str">
        <f t="shared" ref="K21" si="6">IF(SUM(J9:J18)=0,"",IF(K20&gt;=$D23,"Yes","No"))</f>
        <v/>
      </c>
      <c r="L21" s="117" t="str">
        <f t="shared" ref="L21" si="7">IF(SUM(L9:L18)=0,"",IF(L20&gt;=$D23,"Yes","No"))</f>
        <v/>
      </c>
      <c r="M21" s="117" t="str">
        <f t="shared" ref="M21" si="8">IF(SUM(L9:L18)=0,"",IF(M20&gt;=$D23,"Yes","No"))</f>
        <v/>
      </c>
      <c r="N21" s="117" t="str">
        <f t="shared" ref="N21" si="9">IF(SUM(N9:N18)=0,"",IF(N20&gt;=$D23,"Yes","No"))</f>
        <v/>
      </c>
      <c r="O21" s="117" t="str">
        <f t="shared" ref="O21" si="10">IF(SUM(N9:N18)=0,"",IF(O20&gt;=$D23,"Yes","No"))</f>
        <v/>
      </c>
      <c r="P21" s="117" t="str">
        <f t="shared" ref="P21" si="11">IF(SUM(P9:P18)=0,"",IF(P20&gt;=$D23,"Yes","No"))</f>
        <v/>
      </c>
      <c r="Q21" s="117" t="str">
        <f t="shared" ref="Q21" si="12">IF(SUM(P9:P18)=0,"",IF(Q20&gt;=$D23,"Yes","No"))</f>
        <v/>
      </c>
      <c r="R21" s="117" t="str">
        <f t="shared" ref="R21" si="13">IF(SUM(R9:R18)=0,"",IF(R20&gt;=$D23,"Yes","No"))</f>
        <v/>
      </c>
      <c r="S21" s="117" t="str">
        <f t="shared" ref="S21" si="14">IF(SUM(R9:R18)=0,"",IF(S20&gt;=$D23,"Yes","No"))</f>
        <v/>
      </c>
    </row>
    <row r="22" spans="2:19" s="13" customFormat="1" ht="17" customHeight="1" x14ac:dyDescent="0.15">
      <c r="C22" s="10"/>
      <c r="D22" s="17"/>
      <c r="E22" s="17"/>
      <c r="F22" s="17"/>
      <c r="G22" s="17"/>
      <c r="H22" s="17"/>
      <c r="I22" s="17"/>
      <c r="J22" s="17"/>
      <c r="K22" s="17"/>
      <c r="L22" s="17"/>
      <c r="M22" s="17"/>
      <c r="N22" s="17"/>
      <c r="O22" s="17"/>
      <c r="P22" s="17"/>
      <c r="Q22" s="17"/>
      <c r="R22" s="17"/>
      <c r="S22" s="17"/>
    </row>
    <row r="23" spans="2:19" s="13" customFormat="1" ht="17" customHeight="1" x14ac:dyDescent="0.15">
      <c r="C23" s="21" t="s">
        <v>119</v>
      </c>
      <c r="D23" s="17">
        <f>IF(G5="A",32,IF(G5="B",25,IF(G5="C",16,"")))</f>
        <v>16</v>
      </c>
      <c r="E23" s="17"/>
      <c r="F23" s="17"/>
      <c r="G23" s="17"/>
      <c r="H23" s="17"/>
      <c r="I23" s="17"/>
      <c r="J23" s="17"/>
      <c r="K23" s="17"/>
      <c r="L23" s="17"/>
      <c r="M23" s="17"/>
      <c r="N23" s="17"/>
      <c r="O23" s="17"/>
      <c r="P23" s="17"/>
      <c r="Q23" s="17"/>
      <c r="R23" s="17"/>
      <c r="S23" s="17"/>
    </row>
    <row r="24" spans="2:19" s="13" customFormat="1" ht="17" customHeight="1" x14ac:dyDescent="0.15">
      <c r="C24" s="10"/>
      <c r="D24" s="17"/>
      <c r="E24" s="17"/>
      <c r="F24" s="17"/>
      <c r="G24" s="17"/>
      <c r="H24" s="17"/>
      <c r="I24" s="17"/>
      <c r="J24" s="17"/>
      <c r="K24" s="17"/>
      <c r="L24" s="17"/>
      <c r="M24" s="17"/>
      <c r="N24" s="17"/>
      <c r="O24" s="17"/>
      <c r="P24" s="17"/>
      <c r="Q24" s="17"/>
      <c r="R24" s="17"/>
      <c r="S24" s="17"/>
    </row>
    <row r="25" spans="2:19" s="13" customFormat="1" ht="17" customHeight="1" x14ac:dyDescent="0.15">
      <c r="B25" s="22" t="str">
        <f>Instructions!B38</f>
        <v>version 4.0.1</v>
      </c>
      <c r="C25" s="10"/>
      <c r="D25" s="17"/>
      <c r="E25" s="17"/>
      <c r="F25" s="17"/>
      <c r="G25" s="17"/>
      <c r="H25" s="17"/>
      <c r="I25" s="17"/>
      <c r="J25" s="17"/>
      <c r="K25" s="17"/>
      <c r="L25" s="17"/>
      <c r="M25" s="17"/>
      <c r="N25" s="17"/>
      <c r="O25" s="17"/>
      <c r="P25" s="17"/>
      <c r="Q25" s="17"/>
      <c r="R25" s="17"/>
      <c r="S25" s="17"/>
    </row>
    <row r="26" spans="2:19" s="13" customFormat="1" ht="17" customHeight="1" x14ac:dyDescent="0.15">
      <c r="C26" s="10"/>
      <c r="D26" s="17"/>
      <c r="E26" s="17"/>
      <c r="F26" s="17"/>
      <c r="G26" s="17"/>
      <c r="H26" s="17"/>
      <c r="I26" s="17"/>
      <c r="J26" s="17"/>
      <c r="K26" s="17"/>
      <c r="L26" s="17"/>
      <c r="M26" s="17"/>
      <c r="N26" s="17"/>
      <c r="O26" s="17"/>
      <c r="P26" s="17"/>
      <c r="Q26" s="17"/>
      <c r="R26" s="17"/>
      <c r="S26" s="17"/>
    </row>
    <row r="27" spans="2:19" s="13" customFormat="1" ht="17" customHeight="1" x14ac:dyDescent="0.15">
      <c r="C27" s="10"/>
      <c r="D27" s="17"/>
      <c r="E27" s="17"/>
      <c r="F27" s="17"/>
      <c r="G27" s="17"/>
      <c r="H27" s="17"/>
      <c r="I27" s="17"/>
      <c r="J27" s="17"/>
      <c r="K27" s="17"/>
      <c r="L27" s="17"/>
      <c r="M27" s="17"/>
      <c r="N27" s="17"/>
      <c r="O27" s="17"/>
      <c r="P27" s="17"/>
      <c r="Q27" s="17"/>
      <c r="R27" s="17"/>
      <c r="S27" s="17"/>
    </row>
    <row r="28" spans="2:19" s="13" customFormat="1" ht="17" customHeight="1" x14ac:dyDescent="0.15">
      <c r="C28" s="10"/>
      <c r="D28" s="17"/>
      <c r="E28" s="17"/>
      <c r="F28" s="17"/>
      <c r="G28" s="17"/>
      <c r="H28" s="17"/>
      <c r="I28" s="17"/>
      <c r="J28" s="17"/>
      <c r="K28" s="17"/>
      <c r="L28" s="17"/>
      <c r="M28" s="17"/>
      <c r="N28" s="17"/>
      <c r="O28" s="17"/>
      <c r="P28" s="17"/>
      <c r="Q28" s="17"/>
      <c r="R28" s="17"/>
      <c r="S28" s="17"/>
    </row>
    <row r="29" spans="2:19" s="13" customFormat="1" ht="17" customHeight="1" x14ac:dyDescent="0.15">
      <c r="C29" s="10"/>
      <c r="D29" s="17"/>
      <c r="E29" s="17"/>
      <c r="F29" s="17"/>
      <c r="G29" s="17"/>
      <c r="H29" s="17"/>
      <c r="I29" s="17"/>
      <c r="J29" s="17"/>
      <c r="K29" s="17"/>
      <c r="L29" s="17"/>
      <c r="M29" s="17"/>
      <c r="N29" s="17"/>
      <c r="O29" s="17"/>
      <c r="P29" s="17"/>
      <c r="Q29" s="17"/>
      <c r="R29" s="17"/>
      <c r="S29" s="17"/>
    </row>
    <row r="30" spans="2:19" s="13" customFormat="1" ht="17" customHeight="1" x14ac:dyDescent="0.15">
      <c r="C30" s="10"/>
      <c r="D30" s="17"/>
      <c r="E30" s="17"/>
      <c r="F30" s="17"/>
      <c r="G30" s="17"/>
      <c r="H30" s="17"/>
      <c r="I30" s="17"/>
      <c r="J30" s="17"/>
      <c r="K30" s="17"/>
      <c r="L30" s="17"/>
      <c r="M30" s="17"/>
      <c r="N30" s="17"/>
      <c r="O30" s="17"/>
      <c r="P30" s="17"/>
      <c r="Q30" s="17"/>
      <c r="R30" s="17"/>
      <c r="S30" s="17"/>
    </row>
    <row r="31" spans="2:19" s="13" customFormat="1" ht="17" customHeight="1" x14ac:dyDescent="0.15">
      <c r="C31" s="10"/>
      <c r="D31" s="17"/>
      <c r="E31" s="17"/>
      <c r="F31" s="17"/>
      <c r="G31" s="17"/>
      <c r="H31" s="17"/>
      <c r="I31" s="17"/>
      <c r="J31" s="17"/>
      <c r="K31" s="17"/>
      <c r="L31" s="17"/>
      <c r="M31" s="17"/>
      <c r="N31" s="17"/>
      <c r="O31" s="17"/>
      <c r="P31" s="17"/>
      <c r="Q31" s="17"/>
      <c r="R31" s="17"/>
      <c r="S31" s="17"/>
    </row>
    <row r="32" spans="2:19" s="13" customFormat="1" ht="17" customHeight="1" x14ac:dyDescent="0.15">
      <c r="C32" s="10"/>
      <c r="D32" s="17"/>
      <c r="E32" s="17"/>
      <c r="F32" s="17"/>
      <c r="G32" s="17"/>
      <c r="H32" s="17"/>
      <c r="I32" s="17"/>
      <c r="J32" s="17"/>
      <c r="K32" s="17"/>
      <c r="L32" s="17"/>
      <c r="M32" s="17"/>
      <c r="N32" s="17"/>
      <c r="O32" s="17"/>
      <c r="P32" s="17"/>
      <c r="Q32" s="17"/>
      <c r="R32" s="17"/>
      <c r="S32" s="17"/>
    </row>
    <row r="33" spans="3:19" s="13" customFormat="1" ht="17" customHeight="1" x14ac:dyDescent="0.15">
      <c r="C33" s="10"/>
      <c r="D33" s="17"/>
      <c r="E33" s="17"/>
      <c r="F33" s="17"/>
      <c r="G33" s="17"/>
      <c r="H33" s="17"/>
      <c r="I33" s="17"/>
      <c r="J33" s="17"/>
      <c r="K33" s="17"/>
      <c r="L33" s="17"/>
      <c r="M33" s="17"/>
      <c r="N33" s="17"/>
      <c r="O33" s="17"/>
      <c r="P33" s="17"/>
      <c r="Q33" s="17"/>
      <c r="R33" s="17"/>
      <c r="S33" s="17"/>
    </row>
    <row r="34" spans="3:19" s="13" customFormat="1" ht="17" customHeight="1" x14ac:dyDescent="0.15">
      <c r="C34" s="10"/>
      <c r="D34" s="17"/>
      <c r="E34" s="17"/>
      <c r="F34" s="17"/>
      <c r="G34" s="17"/>
      <c r="H34" s="17"/>
      <c r="I34" s="17"/>
      <c r="J34" s="17"/>
      <c r="K34" s="17"/>
      <c r="L34" s="17"/>
      <c r="M34" s="17"/>
      <c r="N34" s="17"/>
      <c r="O34" s="17"/>
      <c r="P34" s="17"/>
      <c r="Q34" s="17"/>
      <c r="R34" s="17"/>
      <c r="S34" s="17"/>
    </row>
    <row r="35" spans="3:19" s="13" customFormat="1" ht="17" customHeight="1" x14ac:dyDescent="0.15">
      <c r="C35" s="10"/>
      <c r="D35" s="17"/>
      <c r="E35" s="17"/>
      <c r="F35" s="17"/>
      <c r="G35" s="17"/>
      <c r="H35" s="17"/>
      <c r="I35" s="17"/>
      <c r="J35" s="17"/>
      <c r="K35" s="17"/>
      <c r="L35" s="17"/>
      <c r="M35" s="17"/>
      <c r="N35" s="17"/>
      <c r="O35" s="17"/>
      <c r="P35" s="17"/>
      <c r="Q35" s="17"/>
      <c r="R35" s="17"/>
      <c r="S35" s="17"/>
    </row>
    <row r="36" spans="3:19" s="13" customFormat="1" ht="17" customHeight="1" x14ac:dyDescent="0.15">
      <c r="C36" s="10"/>
      <c r="D36" s="17"/>
      <c r="E36" s="17"/>
      <c r="F36" s="17"/>
      <c r="G36" s="17"/>
      <c r="H36" s="17"/>
      <c r="I36" s="17"/>
      <c r="J36" s="17"/>
      <c r="K36" s="17"/>
      <c r="L36" s="17"/>
      <c r="M36" s="17"/>
      <c r="N36" s="17"/>
      <c r="O36" s="17"/>
      <c r="P36" s="17"/>
      <c r="Q36" s="17"/>
      <c r="R36" s="17"/>
      <c r="S36" s="17"/>
    </row>
    <row r="37" spans="3:19" s="13" customFormat="1" ht="17" customHeight="1" x14ac:dyDescent="0.15">
      <c r="C37" s="10"/>
      <c r="D37" s="17"/>
      <c r="E37" s="17"/>
      <c r="F37" s="17"/>
      <c r="G37" s="17"/>
      <c r="H37" s="17"/>
      <c r="I37" s="17"/>
      <c r="J37" s="17"/>
      <c r="K37" s="17"/>
      <c r="L37" s="17"/>
      <c r="M37" s="17"/>
      <c r="N37" s="17"/>
      <c r="O37" s="17"/>
      <c r="P37" s="17"/>
      <c r="Q37" s="17"/>
      <c r="R37" s="17"/>
      <c r="S37" s="17"/>
    </row>
    <row r="38" spans="3:19" s="13" customFormat="1" ht="17" customHeight="1" x14ac:dyDescent="0.15">
      <c r="C38" s="10"/>
      <c r="D38" s="17"/>
      <c r="E38" s="17"/>
      <c r="F38" s="17"/>
      <c r="G38" s="17"/>
      <c r="H38" s="17"/>
      <c r="I38" s="17"/>
      <c r="J38" s="17"/>
      <c r="K38" s="17"/>
      <c r="L38" s="17"/>
      <c r="M38" s="17"/>
      <c r="N38" s="17"/>
      <c r="O38" s="17"/>
      <c r="P38" s="17"/>
      <c r="Q38" s="17"/>
      <c r="R38" s="17"/>
      <c r="S38" s="17"/>
    </row>
    <row r="39" spans="3:19" s="13" customFormat="1" ht="17" customHeight="1" x14ac:dyDescent="0.15">
      <c r="C39" s="10"/>
      <c r="D39" s="17"/>
      <c r="E39" s="17"/>
      <c r="F39" s="17"/>
      <c r="G39" s="17"/>
      <c r="H39" s="17"/>
      <c r="I39" s="17"/>
      <c r="J39" s="17"/>
      <c r="K39" s="17"/>
      <c r="L39" s="17"/>
      <c r="M39" s="17"/>
      <c r="N39" s="17"/>
      <c r="O39" s="17"/>
      <c r="P39" s="17"/>
      <c r="Q39" s="17"/>
      <c r="R39" s="17"/>
      <c r="S39" s="17"/>
    </row>
    <row r="40" spans="3:19" s="13" customFormat="1" ht="17" customHeight="1" x14ac:dyDescent="0.15">
      <c r="C40" s="10"/>
      <c r="D40" s="17"/>
      <c r="E40" s="17"/>
      <c r="F40" s="17"/>
      <c r="G40" s="17"/>
      <c r="H40" s="17"/>
      <c r="I40" s="17"/>
      <c r="J40" s="17"/>
      <c r="K40" s="17"/>
      <c r="L40" s="17"/>
      <c r="M40" s="17"/>
      <c r="N40" s="17"/>
      <c r="O40" s="17"/>
      <c r="P40" s="17"/>
      <c r="Q40" s="17"/>
      <c r="R40" s="17"/>
      <c r="S40" s="17"/>
    </row>
    <row r="41" spans="3:19" s="13" customFormat="1" ht="17" customHeight="1" x14ac:dyDescent="0.15">
      <c r="C41" s="10"/>
      <c r="D41" s="17"/>
      <c r="E41" s="17"/>
      <c r="F41" s="17"/>
      <c r="G41" s="17"/>
      <c r="H41" s="17"/>
      <c r="I41" s="17"/>
      <c r="J41" s="17"/>
      <c r="K41" s="17"/>
      <c r="L41" s="17"/>
      <c r="M41" s="17"/>
      <c r="N41" s="17"/>
      <c r="O41" s="17"/>
      <c r="P41" s="17"/>
      <c r="Q41" s="17"/>
      <c r="R41" s="17"/>
      <c r="S41" s="17"/>
    </row>
    <row r="42" spans="3:19" s="13" customFormat="1" ht="17" customHeight="1" x14ac:dyDescent="0.15">
      <c r="C42" s="10"/>
      <c r="D42" s="17"/>
      <c r="E42" s="17"/>
      <c r="F42" s="17"/>
      <c r="G42" s="17"/>
      <c r="H42" s="17"/>
      <c r="I42" s="17"/>
      <c r="J42" s="17"/>
      <c r="K42" s="17"/>
      <c r="L42" s="17"/>
      <c r="M42" s="17"/>
      <c r="N42" s="17"/>
      <c r="O42" s="17"/>
      <c r="P42" s="17"/>
      <c r="Q42" s="17"/>
      <c r="R42" s="17"/>
      <c r="S42" s="17"/>
    </row>
    <row r="43" spans="3:19" s="13" customFormat="1" ht="17" customHeight="1" x14ac:dyDescent="0.15">
      <c r="C43" s="10"/>
      <c r="D43" s="17"/>
      <c r="E43" s="17"/>
      <c r="F43" s="17"/>
      <c r="G43" s="17"/>
      <c r="H43" s="17"/>
      <c r="I43" s="17"/>
      <c r="J43" s="17"/>
      <c r="K43" s="17"/>
      <c r="L43" s="17"/>
      <c r="M43" s="17"/>
      <c r="N43" s="17"/>
      <c r="O43" s="17"/>
      <c r="P43" s="17"/>
      <c r="Q43" s="17"/>
      <c r="R43" s="17"/>
      <c r="S43" s="17"/>
    </row>
    <row r="44" spans="3:19" s="13" customFormat="1" ht="17" customHeight="1" x14ac:dyDescent="0.15">
      <c r="C44" s="10"/>
      <c r="D44" s="17"/>
      <c r="E44" s="17"/>
      <c r="F44" s="17"/>
      <c r="G44" s="17"/>
      <c r="H44" s="17"/>
      <c r="I44" s="17"/>
      <c r="J44" s="17"/>
      <c r="K44" s="17"/>
      <c r="L44" s="17"/>
      <c r="M44" s="17"/>
      <c r="N44" s="17"/>
      <c r="O44" s="17"/>
      <c r="P44" s="17"/>
      <c r="Q44" s="17"/>
      <c r="R44" s="17"/>
      <c r="S44" s="17"/>
    </row>
    <row r="45" spans="3:19" s="13" customFormat="1" ht="17" customHeight="1" x14ac:dyDescent="0.15">
      <c r="C45" s="10"/>
      <c r="D45" s="17"/>
      <c r="E45" s="17"/>
      <c r="F45" s="17"/>
      <c r="G45" s="17"/>
      <c r="H45" s="17"/>
      <c r="I45" s="17"/>
      <c r="J45" s="17"/>
      <c r="K45" s="17"/>
      <c r="L45" s="17"/>
      <c r="M45" s="17"/>
      <c r="N45" s="17"/>
      <c r="O45" s="17"/>
      <c r="P45" s="17"/>
      <c r="Q45" s="17"/>
      <c r="R45" s="17"/>
      <c r="S45" s="17"/>
    </row>
    <row r="46" spans="3:19" s="13" customFormat="1" ht="17" customHeight="1" x14ac:dyDescent="0.15">
      <c r="C46" s="10"/>
      <c r="D46" s="17"/>
      <c r="E46" s="17"/>
      <c r="F46" s="17"/>
      <c r="G46" s="17"/>
      <c r="H46" s="17"/>
      <c r="I46" s="17"/>
      <c r="J46" s="17"/>
      <c r="K46" s="17"/>
      <c r="L46" s="17"/>
      <c r="M46" s="17"/>
      <c r="N46" s="17"/>
      <c r="O46" s="17"/>
      <c r="P46" s="17"/>
      <c r="Q46" s="17"/>
      <c r="R46" s="17"/>
      <c r="S46" s="17"/>
    </row>
    <row r="47" spans="3:19" s="13" customFormat="1" ht="17" customHeight="1" x14ac:dyDescent="0.15">
      <c r="C47" s="10"/>
      <c r="D47" s="17"/>
      <c r="E47" s="17"/>
      <c r="F47" s="17"/>
      <c r="G47" s="17"/>
      <c r="H47" s="17"/>
      <c r="I47" s="17"/>
      <c r="J47" s="17"/>
      <c r="K47" s="17"/>
      <c r="L47" s="17"/>
      <c r="M47" s="17"/>
      <c r="N47" s="17"/>
      <c r="O47" s="17"/>
      <c r="P47" s="17"/>
      <c r="Q47" s="17"/>
      <c r="R47" s="17"/>
      <c r="S47" s="17"/>
    </row>
    <row r="48" spans="3:19" s="13" customFormat="1" ht="17" customHeight="1" x14ac:dyDescent="0.15">
      <c r="C48" s="10"/>
      <c r="D48" s="17"/>
      <c r="E48" s="17"/>
      <c r="F48" s="17"/>
      <c r="G48" s="17"/>
      <c r="H48" s="17"/>
      <c r="I48" s="17"/>
      <c r="J48" s="17"/>
      <c r="K48" s="17"/>
      <c r="L48" s="17"/>
      <c r="M48" s="17"/>
      <c r="N48" s="17"/>
      <c r="O48" s="17"/>
      <c r="P48" s="17"/>
      <c r="Q48" s="17"/>
      <c r="R48" s="17"/>
      <c r="S48" s="17"/>
    </row>
    <row r="49" spans="3:19" s="13" customFormat="1" ht="17" customHeight="1" x14ac:dyDescent="0.15">
      <c r="C49" s="10"/>
      <c r="D49" s="17"/>
      <c r="E49" s="17"/>
      <c r="F49" s="17"/>
      <c r="G49" s="17"/>
      <c r="H49" s="17"/>
      <c r="I49" s="17"/>
      <c r="J49" s="17"/>
      <c r="K49" s="17"/>
      <c r="L49" s="17"/>
      <c r="M49" s="17"/>
      <c r="N49" s="17"/>
      <c r="O49" s="17"/>
      <c r="P49" s="17"/>
      <c r="Q49" s="17"/>
      <c r="R49" s="17"/>
      <c r="S49" s="17"/>
    </row>
    <row r="50" spans="3:19" s="13" customFormat="1" ht="17" customHeight="1" x14ac:dyDescent="0.15">
      <c r="C50" s="10"/>
      <c r="D50" s="17"/>
      <c r="E50" s="17"/>
      <c r="F50" s="17"/>
      <c r="G50" s="17"/>
      <c r="H50" s="17"/>
      <c r="I50" s="17"/>
      <c r="J50" s="17"/>
      <c r="K50" s="17"/>
      <c r="L50" s="17"/>
      <c r="M50" s="17"/>
      <c r="N50" s="17"/>
      <c r="O50" s="17"/>
      <c r="P50" s="17"/>
      <c r="Q50" s="17"/>
      <c r="R50" s="17"/>
      <c r="S50" s="17"/>
    </row>
    <row r="51" spans="3:19" s="13" customFormat="1" ht="17" customHeight="1" x14ac:dyDescent="0.15">
      <c r="C51" s="10"/>
      <c r="D51" s="17"/>
      <c r="E51" s="17"/>
      <c r="F51" s="17"/>
      <c r="G51" s="17"/>
      <c r="H51" s="17"/>
      <c r="I51" s="17"/>
      <c r="J51" s="17"/>
      <c r="K51" s="17"/>
      <c r="L51" s="17"/>
      <c r="M51" s="17"/>
      <c r="N51" s="17"/>
      <c r="O51" s="17"/>
      <c r="P51" s="17"/>
      <c r="Q51" s="17"/>
      <c r="R51" s="17"/>
      <c r="S51" s="17"/>
    </row>
    <row r="52" spans="3:19" s="13" customFormat="1" ht="17" customHeight="1" x14ac:dyDescent="0.15">
      <c r="C52" s="10"/>
      <c r="D52" s="17"/>
      <c r="E52" s="17"/>
      <c r="F52" s="17"/>
      <c r="G52" s="17"/>
      <c r="H52" s="17"/>
      <c r="I52" s="17"/>
      <c r="J52" s="17"/>
      <c r="K52" s="17"/>
      <c r="L52" s="17"/>
      <c r="M52" s="17"/>
      <c r="N52" s="17"/>
      <c r="O52" s="17"/>
      <c r="P52" s="17"/>
      <c r="Q52" s="17"/>
      <c r="R52" s="17"/>
      <c r="S52" s="17"/>
    </row>
    <row r="53" spans="3:19" s="13" customFormat="1" ht="17" customHeight="1" x14ac:dyDescent="0.15">
      <c r="C53" s="10"/>
      <c r="D53" s="17"/>
      <c r="E53" s="17"/>
      <c r="F53" s="17"/>
      <c r="G53" s="17"/>
      <c r="H53" s="17"/>
      <c r="I53" s="17"/>
      <c r="J53" s="17"/>
      <c r="K53" s="17"/>
      <c r="L53" s="17"/>
      <c r="M53" s="17"/>
      <c r="N53" s="17"/>
      <c r="O53" s="17"/>
      <c r="P53" s="17"/>
      <c r="Q53" s="17"/>
      <c r="R53" s="17"/>
      <c r="S53" s="17"/>
    </row>
    <row r="54" spans="3:19" s="13" customFormat="1" ht="17" customHeight="1" x14ac:dyDescent="0.15">
      <c r="C54" s="10"/>
      <c r="D54" s="17"/>
      <c r="E54" s="17"/>
      <c r="F54" s="17"/>
      <c r="G54" s="17"/>
      <c r="H54" s="17"/>
      <c r="I54" s="17"/>
      <c r="J54" s="17"/>
      <c r="K54" s="17"/>
      <c r="L54" s="17"/>
      <c r="M54" s="17"/>
      <c r="N54" s="17"/>
      <c r="O54" s="17"/>
      <c r="P54" s="17"/>
      <c r="Q54" s="17"/>
      <c r="R54" s="17"/>
      <c r="S54" s="17"/>
    </row>
    <row r="55" spans="3:19" s="13" customFormat="1" ht="17" customHeight="1" x14ac:dyDescent="0.15">
      <c r="C55" s="10"/>
      <c r="D55" s="17"/>
      <c r="E55" s="17"/>
      <c r="F55" s="17"/>
      <c r="G55" s="17"/>
      <c r="H55" s="17"/>
      <c r="I55" s="17"/>
      <c r="J55" s="17"/>
      <c r="K55" s="17"/>
      <c r="L55" s="17"/>
      <c r="M55" s="17"/>
      <c r="N55" s="17"/>
      <c r="O55" s="17"/>
      <c r="P55" s="17"/>
      <c r="Q55" s="17"/>
      <c r="R55" s="17"/>
      <c r="S55" s="17"/>
    </row>
    <row r="56" spans="3:19" s="13" customFormat="1" ht="17" customHeight="1" x14ac:dyDescent="0.15">
      <c r="C56" s="10"/>
      <c r="D56" s="17"/>
      <c r="E56" s="17"/>
      <c r="F56" s="17"/>
      <c r="G56" s="17"/>
      <c r="H56" s="17"/>
      <c r="I56" s="17"/>
      <c r="J56" s="17"/>
      <c r="K56" s="17"/>
      <c r="L56" s="17"/>
      <c r="M56" s="17"/>
      <c r="N56" s="17"/>
      <c r="O56" s="17"/>
      <c r="P56" s="17"/>
      <c r="Q56" s="17"/>
      <c r="R56" s="17"/>
      <c r="S56" s="17"/>
    </row>
    <row r="57" spans="3:19" s="13" customFormat="1" ht="17" customHeight="1" x14ac:dyDescent="0.15">
      <c r="C57" s="10"/>
      <c r="D57" s="17"/>
      <c r="E57" s="17"/>
      <c r="F57" s="17"/>
      <c r="G57" s="17"/>
      <c r="H57" s="17"/>
      <c r="I57" s="17"/>
      <c r="J57" s="17"/>
      <c r="K57" s="17"/>
      <c r="L57" s="17"/>
      <c r="M57" s="17"/>
      <c r="N57" s="17"/>
      <c r="O57" s="17"/>
      <c r="P57" s="17"/>
      <c r="Q57" s="17"/>
      <c r="R57" s="17"/>
      <c r="S57" s="17"/>
    </row>
    <row r="58" spans="3:19" s="13" customFormat="1" ht="17" customHeight="1" x14ac:dyDescent="0.15">
      <c r="C58" s="10"/>
      <c r="D58" s="17"/>
      <c r="E58" s="17"/>
      <c r="F58" s="17"/>
      <c r="G58" s="17"/>
      <c r="H58" s="17"/>
      <c r="I58" s="17"/>
      <c r="J58" s="17"/>
      <c r="K58" s="17"/>
      <c r="L58" s="17"/>
      <c r="M58" s="17"/>
      <c r="N58" s="17"/>
      <c r="O58" s="17"/>
      <c r="P58" s="17"/>
      <c r="Q58" s="17"/>
      <c r="R58" s="17"/>
      <c r="S58" s="17"/>
    </row>
  </sheetData>
  <sheetProtection algorithmName="SHA-512" hashValue="UG4foNUM00i0QfaSc/HXWk8F4xeDD/kmSabEdMldG6NhvhdbasWC6urqCcIvwk1XiMS8hIrLzuaBzGinLF7DBQ==" saltValue="4T6TuZE8Ak7rgddKCTStMg==" spinCount="100000" sheet="1" objects="1" scenarios="1"/>
  <mergeCells count="14">
    <mergeCell ref="G2:K2"/>
    <mergeCell ref="G3:J3"/>
    <mergeCell ref="O3:Q3"/>
    <mergeCell ref="G4:J4"/>
    <mergeCell ref="O2:S2"/>
    <mergeCell ref="D7:S7"/>
    <mergeCell ref="P8:Q8"/>
    <mergeCell ref="R8:S8"/>
    <mergeCell ref="D8:E8"/>
    <mergeCell ref="F8:G8"/>
    <mergeCell ref="H8:I8"/>
    <mergeCell ref="J8:K8"/>
    <mergeCell ref="L8:M8"/>
    <mergeCell ref="N8:O8"/>
  </mergeCells>
  <phoneticPr fontId="11" type="noConversion"/>
  <conditionalFormatting sqref="D21:S21">
    <cfRule type="cellIs" dxfId="1" priority="5" operator="equal">
      <formula>"No"</formula>
    </cfRule>
    <cfRule type="cellIs" dxfId="0" priority="6" operator="equal">
      <formula>"Yes"</formula>
    </cfRule>
  </conditionalFormatting>
  <pageMargins left="0.79000000000000015" right="0.79000000000000015" top="0.79000000000000015" bottom="0.79000000000000015" header="0.79000000000000015" footer="0.79000000000000015"/>
  <pageSetup paperSize="9" orientation="portrait" horizontalDpi="4294967292" verticalDpi="4294967292"/>
  <ignoredErrors>
    <ignoredError xmlns:x16r3="http://schemas.microsoft.com/office/spreadsheetml/2018/08/main" sqref="O2" x16r3:misleadingForma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Names, Domain, Level, Dates</vt:lpstr>
      <vt:lpstr>Project Ratings</vt:lpstr>
      <vt:lpstr>Program Ratings</vt:lpstr>
      <vt:lpstr>Portfolio Ratings</vt:lpstr>
      <vt:lpstr>Ratings Summary</vt:lpstr>
    </vt:vector>
  </TitlesOfParts>
  <Manager/>
  <Company>PMCert (IPMA-USA)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Management Complexity Ratings</dc:title>
  <dc:subject>IPMA-USA Certification</dc:subject>
  <dc:creator>William Duncan</dc:creator>
  <cp:keywords/>
  <dc:description/>
  <cp:lastModifiedBy>WRD</cp:lastModifiedBy>
  <cp:lastPrinted>2017-05-04T05:28:47Z</cp:lastPrinted>
  <dcterms:created xsi:type="dcterms:W3CDTF">2016-04-15T13:56:41Z</dcterms:created>
  <dcterms:modified xsi:type="dcterms:W3CDTF">2023-04-22T23:21:29Z</dcterms:modified>
  <cp:category/>
</cp:coreProperties>
</file>